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omments2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396"/>
  <workbookPr/>
  <mc:AlternateContent xmlns:mc="http://schemas.openxmlformats.org/markup-compatibility/2006">
    <mc:Choice Requires="x15">
      <x15ac:absPath xmlns:x15ac="http://schemas.microsoft.com/office/spreadsheetml/2010/11/ac" url="\\home\home\kwojcieszyk\Pulpit\Bilans\Bilans 2022\"/>
    </mc:Choice>
  </mc:AlternateContent>
  <xr:revisionPtr revIDLastSave="0" documentId="13_ncr:1_{93D0C0C1-A244-4EC3-BD5E-CE36246BD632}" xr6:coauthVersionLast="36" xr6:coauthVersionMax="36" xr10:uidLastSave="{00000000-0000-0000-0000-000000000000}"/>
  <bookViews>
    <workbookView xWindow="0" yWindow="0" windowWidth="23475" windowHeight="11775" firstSheet="1" activeTab="1" xr2:uid="{00000000-000D-0000-FFFF-FFFF00000000}"/>
  </bookViews>
  <sheets>
    <sheet name="informacja dodatkowa" sheetId="4" state="hidden" r:id="rId1"/>
    <sheet name="Dod.Inf." sheetId="5" r:id="rId2"/>
    <sheet name="Tabela 1.1" sheetId="1" r:id="rId3"/>
    <sheet name="Tabela 1.7" sheetId="2" r:id="rId4"/>
    <sheet name="Tabela 1.15" sheetId="3" r:id="rId5"/>
  </sheets>
  <definedNames>
    <definedName name="_xlnm.Print_Area" localSheetId="0">'informacja dodatkowa'!$A$1:$B$93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C5" i="3" l="1"/>
  <c r="C8" i="3"/>
  <c r="C10" i="3"/>
  <c r="C11" i="3" l="1"/>
  <c r="F11" i="1"/>
  <c r="F12" i="1"/>
  <c r="F5" i="1"/>
  <c r="F6" i="1"/>
  <c r="F7" i="1"/>
  <c r="F8" i="1"/>
  <c r="F9" i="1"/>
  <c r="F10" i="1"/>
  <c r="G10" i="2" l="1"/>
  <c r="G11" i="2"/>
  <c r="G12" i="2"/>
  <c r="G13" i="2"/>
  <c r="G9" i="2"/>
  <c r="G7" i="2"/>
  <c r="D8" i="2"/>
  <c r="D6" i="2" s="1"/>
  <c r="D14" i="2" s="1"/>
  <c r="E8" i="2"/>
  <c r="E6" i="2" s="1"/>
  <c r="E14" i="2" s="1"/>
  <c r="F8" i="2"/>
  <c r="F6" i="2" s="1"/>
  <c r="F14" i="2" s="1"/>
  <c r="C8" i="2"/>
  <c r="C6" i="2" s="1"/>
  <c r="C14" i="2" s="1"/>
  <c r="G8" i="2" l="1"/>
  <c r="G6" i="2" s="1"/>
  <c r="G14" i="2" s="1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Użytkownik systemu Windows</author>
  </authors>
  <commentList>
    <comment ref="D12" authorId="0" shapeId="0" xr:uid="{00000000-0006-0000-0300-000001000000}">
      <text>
        <r>
          <rPr>
            <b/>
            <sz val="9"/>
            <color indexed="81"/>
            <rFont val="Tahoma"/>
            <family val="2"/>
            <charset val="238"/>
          </rPr>
          <t xml:space="preserve">be socjalnego 588 zł Matela k.234
</t>
        </r>
      </text>
    </comment>
  </commentList>
</comments>
</file>

<file path=xl/comments2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Użytkownik systemu Windows</author>
  </authors>
  <commentList>
    <comment ref="C6" authorId="0" shapeId="0" xr:uid="{00000000-0006-0000-0400-000001000000}">
      <text>
        <r>
          <rPr>
            <sz val="9"/>
            <color indexed="81"/>
            <rFont val="Tahoma"/>
            <family val="2"/>
            <charset val="238"/>
          </rPr>
          <t xml:space="preserve">trzynasta za 2021 r. wypłacona w 2022
</t>
        </r>
      </text>
    </comment>
    <comment ref="C10" authorId="0" shapeId="0" xr:uid="{00000000-0006-0000-0400-000002000000}">
      <text>
        <r>
          <rPr>
            <b/>
            <sz val="9"/>
            <color indexed="81"/>
            <rFont val="Tahoma"/>
            <family val="2"/>
            <charset val="238"/>
          </rPr>
          <t>§: 3020,4110,4120,4280,4440,4700</t>
        </r>
      </text>
    </comment>
  </commentList>
</comments>
</file>

<file path=xl/sharedStrings.xml><?xml version="1.0" encoding="utf-8"?>
<sst xmlns="http://schemas.openxmlformats.org/spreadsheetml/2006/main" count="269" uniqueCount="148">
  <si>
    <t>BO</t>
  </si>
  <si>
    <t>zwiększenia</t>
  </si>
  <si>
    <t>zmniejszenia</t>
  </si>
  <si>
    <t>BZ</t>
  </si>
  <si>
    <t>Nazwa</t>
  </si>
  <si>
    <t>011</t>
  </si>
  <si>
    <t>Środki trwałe</t>
  </si>
  <si>
    <t>013</t>
  </si>
  <si>
    <t>Pozostałe środki trwałe</t>
  </si>
  <si>
    <t>014</t>
  </si>
  <si>
    <t>Zbiory biblioteczne</t>
  </si>
  <si>
    <t>016</t>
  </si>
  <si>
    <t>Dobra kultury</t>
  </si>
  <si>
    <t>020</t>
  </si>
  <si>
    <t>Wartości niematerialne i prawne</t>
  </si>
  <si>
    <t>071</t>
  </si>
  <si>
    <t>Umorzenie środków trwałych oraz wartości 
niematerialnych i prawnych</t>
  </si>
  <si>
    <t>072</t>
  </si>
  <si>
    <t>Umorzenie pozostałych środków trwałych oraz wartości niematerialnych i prawnych</t>
  </si>
  <si>
    <t>Konto</t>
  </si>
  <si>
    <t>Należnosci jednostek i samorządowych zakładów budżetowych</t>
  </si>
  <si>
    <t>1.1</t>
  </si>
  <si>
    <t>Należności długoterminowe</t>
  </si>
  <si>
    <t>Należności krótkoterminowe w tym:</t>
  </si>
  <si>
    <t>należności z tytułu dostaw i usług</t>
  </si>
  <si>
    <t>należności od budżetów</t>
  </si>
  <si>
    <t>należności z tytułu ubezpieczeń społecznych i innych świadczeń</t>
  </si>
  <si>
    <t>pozostałe należności</t>
  </si>
  <si>
    <t>1.2</t>
  </si>
  <si>
    <t>1.2.1</t>
  </si>
  <si>
    <t>1.2.2</t>
  </si>
  <si>
    <t>1.2.3</t>
  </si>
  <si>
    <t>1.2.4</t>
  </si>
  <si>
    <t>wykorzystanie</t>
  </si>
  <si>
    <t>rozwiązanie</t>
  </si>
  <si>
    <t>zmiany w ciągu roku obrotowego</t>
  </si>
  <si>
    <t>Stan na początek roku obrotowego</t>
  </si>
  <si>
    <t>Stan na koniec roku obrotowego</t>
  </si>
  <si>
    <t>Lp.</t>
  </si>
  <si>
    <t>Rodzaj należności</t>
  </si>
  <si>
    <t>RAZEM</t>
  </si>
  <si>
    <t>2</t>
  </si>
  <si>
    <t>Należności finansowe budżetu z tytułu udzielonych pożyczek wskazanych w bilansie z wykonania budżetu</t>
  </si>
  <si>
    <t>Wyszczególnienie</t>
  </si>
  <si>
    <t>Kwota</t>
  </si>
  <si>
    <t>Odprawy emerytalne i rentowe</t>
  </si>
  <si>
    <t>Nagrody jubileuszowe</t>
  </si>
  <si>
    <t>080</t>
  </si>
  <si>
    <t>Inwestycje rozpoczęte</t>
  </si>
  <si>
    <t>Szczegółowy zakres zmian wartości grup rodzajowych środków trwałych, wartości niematerialnych i prawnych, zawierający stan tych aktywów na początek roku obrotowego, zwiększenia i zmniejszenia z tytułu: aktualizacji wartości, nabycia, rozchodu, przemieszczenia wewnętrznego oraz stan końcowy, a dla majątku amortyzowanego - podobne przedstawienie stanów i tytułów zmian dotyczących amortyzacji lub umorzenia</t>
  </si>
  <si>
    <t>Dane o odpisach aktualizujących wartość należności, ze wskazaniem stanu na początek roku obrotowego, zwiększeniach, wykorzystaniu, rozwiązaniu i stanie na koniec roku obrotowego, z uwzględnieniem należności finansowych jednostek samorządu terytorialnego (stan pożyczek zagrożonych)</t>
  </si>
  <si>
    <t>Wynagrodzenia</t>
  </si>
  <si>
    <t>Dodatkowe wynagrodzenia roczne</t>
  </si>
  <si>
    <t xml:space="preserve">Inne </t>
  </si>
  <si>
    <t>Kwota wypłaconych środków pieniężnych na świadczenia pracownicze</t>
  </si>
  <si>
    <t>INFORMACJA DODATKOWA</t>
  </si>
  <si>
    <t>I.</t>
  </si>
  <si>
    <t>Wprowadzenie do sprawozdania finansowego, obejmuje w szczególności:</t>
  </si>
  <si>
    <t>1.</t>
  </si>
  <si>
    <t>nazwę jednostki</t>
  </si>
  <si>
    <t>siedzibę jednostki</t>
  </si>
  <si>
    <t>1.3</t>
  </si>
  <si>
    <t>adres jednostki</t>
  </si>
  <si>
    <t>1.4</t>
  </si>
  <si>
    <t>podstawowy przedmiot działalności jednostki</t>
  </si>
  <si>
    <t>2.</t>
  </si>
  <si>
    <t>wskazanie okresu objętego sprawozdaniem</t>
  </si>
  <si>
    <t>3.</t>
  </si>
  <si>
    <t>wskazanie, że sprawozdanie finansowe zawiera dane łączne</t>
  </si>
  <si>
    <t>4.</t>
  </si>
  <si>
    <t>omówienie przyjętych zasad (polityki) rachunkowości, w tym metod wyceny aktywów i pasywów (także amortyzacji)</t>
  </si>
  <si>
    <t>5.</t>
  </si>
  <si>
    <t>inne informacje</t>
  </si>
  <si>
    <t>II.</t>
  </si>
  <si>
    <t>Dodatkowe informacje i objaśnienia obejmują w szczególności:</t>
  </si>
  <si>
    <t>1.1.</t>
  </si>
  <si>
    <t>szczegółowy zakres zmian wartości grup rodzajowych środków trwałych, wartości niematerialnych i prawnych, zawierający stan tych aktywów na początek roku obrotowego, zwiększenia i zmniejszenia z tytułu: aktualizacji wartości, nabycia, rozchodu, przemieszczenia wewnętrznego oraz stan końcowy, a dla majątku amortyzowanego</t>
  </si>
  <si>
    <t>– podobne przedstawienie stanów i tytułów zmian dotychczasowej amortyzacji lub umorzenia</t>
  </si>
  <si>
    <t>1.2.</t>
  </si>
  <si>
    <t>aktualną wartość rynkową środków trwałych, w tym dóbr kultury – o ile jednostka dysponuje takimi informacjami</t>
  </si>
  <si>
    <t>1.3.</t>
  </si>
  <si>
    <t>kwotę dokonanych w trakcie roku obrotowego odpisów aktualizujących wartość aktywów trwałych odrębnie dla długoterminowych aktywów niefinansowych oraz długoterminowych aktywów finansowych</t>
  </si>
  <si>
    <t>1.4.</t>
  </si>
  <si>
    <t>wartość gruntów użytkowanych wieczyście</t>
  </si>
  <si>
    <t>1.5.</t>
  </si>
  <si>
    <t>wartość nieamortyzowanych lub nieumarzanych przez jednostkę środków trwałych, używanych na podstawie umów najmu, dzierżawy i innych umów, w tym z tytułu umów leasingu</t>
  </si>
  <si>
    <t>1.6.</t>
  </si>
  <si>
    <t>liczbę oraz wartość posiadanych papierów wartościowych, w tym akcji i udziałów oraz dłużnych papierów wartościowych</t>
  </si>
  <si>
    <t>1.7.</t>
  </si>
  <si>
    <t>dane o odpisach aktualizujących wartość należności, ze wskazaniem stanu na początek roku obrotowego, zwiększeniach, wykorzystaniu, rozwiązaniu i stanie na koniec roku obrotowego, z uwzględnieniem należności finansowych jednostek samorządu terytorialnego (stan pożyczek zagrożonych)</t>
  </si>
  <si>
    <t>1.8.</t>
  </si>
  <si>
    <t>dane o stanie rezerw według celu ich utworzenia na początek roku obrotowego, zwiększeniach, wykorzystaniu, rozwiązaniu i stanie końcowym</t>
  </si>
  <si>
    <t>1.9.</t>
  </si>
  <si>
    <t>podział   zobowiązań   długoterminowych  o   pozostałym   od   dnia   bilansowego, przewidywanym umową lub wynikającym z innego tytułu prawnego, okresie spłaty:</t>
  </si>
  <si>
    <t>a)</t>
  </si>
  <si>
    <t>powyżej 1 roku do 3 lat</t>
  </si>
  <si>
    <t>b)</t>
  </si>
  <si>
    <t>powyżej 3 do 5 lat</t>
  </si>
  <si>
    <t>c)</t>
  </si>
  <si>
    <t>powyżej 5 lat</t>
  </si>
  <si>
    <t>1.10.</t>
  </si>
  <si>
    <t>kwotę zobowiązań w sytuacji gdy jednostka kwalifikuje umowy leasingu zgodnie z przepisami podatkowymi (leasing operacyjny), a według przepisów o rachunkowości byłby to leasing finansowy lub zwrotny z podziałem na kwotę zobowiązań z tytułu leasingu finansowego lub leasingu zwrotnego</t>
  </si>
  <si>
    <t>1.11.</t>
  </si>
  <si>
    <t>łączną kwotę zobowiązań zabezpieczonych na majątku jednostki ze wskazaniem charakteru i formy tych zabezpieczeń</t>
  </si>
  <si>
    <t>1.12.</t>
  </si>
  <si>
    <t>łączną kwotę zobowiązań warunkowych, w tym również udzielonych przez jednostkę gwarancji i poręczeń, także wekslowych, niewykazanych w bilansie, ze wskazaniem zobowiązań zabezpieczonych na majątku jednostki oraz charakteru i formy tych zabezpieczeń</t>
  </si>
  <si>
    <t>1.13.</t>
  </si>
  <si>
    <t>wykaz istotnych pozycji czynnych i biernych rozliczeń międzyokresowych, w tym kwotę czynnych rozliczeń międzyokresowych kosztów stanowiących różnicę między wartością otrzymanych finansowych składników aktywów a zobowiązaniem zapłaty za nie</t>
  </si>
  <si>
    <t>1.14.</t>
  </si>
  <si>
    <t>łączną kwotę otrzymanych przez jednostkę gwarancji i poręczeń niewykazanych w bilansie</t>
  </si>
  <si>
    <t>1.15.</t>
  </si>
  <si>
    <t>kwotę wypłaconych środków pieniężnych na świadczenia pracownicze</t>
  </si>
  <si>
    <t>1.16.</t>
  </si>
  <si>
    <t>2.1.</t>
  </si>
  <si>
    <t>wysokość odpisów aktualizujących wartość zapasów</t>
  </si>
  <si>
    <t>2.2.</t>
  </si>
  <si>
    <t>koszt wytworzenia środków trwałych w budowie, w tym odsetki oraz różnice kursowe, które powiększyły koszt wytworzenia środków trwałych w budowie w roku obrotowym</t>
  </si>
  <si>
    <t>2.3.</t>
  </si>
  <si>
    <t>kwotę i charakter poszczególnych pozycji przychodów lub kosztów o nadzwyczajnej wartości lub które wystąpiły incydentalnie</t>
  </si>
  <si>
    <t>2.4.</t>
  </si>
  <si>
    <t>informację o kwocie należności z tytułu podatków realizowanych przez organy podatkowe podległe ministrowi właściwemu do spraw finansów publicznych wykazywanych w sprawozdaniu z wykonania planu dochodów budżetowych</t>
  </si>
  <si>
    <t>2.5.</t>
  </si>
  <si>
    <t>Inne informacje niż wymienione powyżej, jeżeli mogłyby w istotny sposób wpłynąć na ocenę sytuacji majątkowej i finansowej oraz wynik finansowy jednostki</t>
  </si>
  <si>
    <t>tabela 1.15</t>
  </si>
  <si>
    <t>tabela 1.1</t>
  </si>
  <si>
    <t>Tabela
1.15</t>
  </si>
  <si>
    <t>Tabela
1.7</t>
  </si>
  <si>
    <t>Tabela
1.1</t>
  </si>
  <si>
    <t>Ekwiwalent za urlop</t>
  </si>
  <si>
    <t>Centrum Usług Informatycznych w Białymstoku</t>
  </si>
  <si>
    <t>Białystok</t>
  </si>
  <si>
    <t>15-062 Białystok ul. Warszawska 13 lok 7U</t>
  </si>
  <si>
    <t>6203Z Działalność zawiązana z zarządzaniem urządzeniami informatycznymi</t>
  </si>
  <si>
    <r>
      <t xml:space="preserve">• </t>
    </r>
    <r>
      <rPr>
        <b/>
        <sz val="9"/>
        <color theme="1"/>
        <rFont val="Times New Roman"/>
        <family val="1"/>
        <charset val="238"/>
      </rPr>
      <t>Księgi rachunkowe</t>
    </r>
    <r>
      <rPr>
        <sz val="9"/>
        <color theme="1"/>
        <rFont val="Times New Roman"/>
        <family val="1"/>
        <charset val="238"/>
      </rPr>
      <t xml:space="preserve"> Centrum Usług Informatycznych prowadzone są w siedzibie jednostki.                                                                                             • </t>
    </r>
    <r>
      <rPr>
        <b/>
        <sz val="9"/>
        <color theme="1"/>
        <rFont val="Times New Roman"/>
        <family val="1"/>
        <charset val="238"/>
      </rPr>
      <t>Rokiem obrotowym</t>
    </r>
    <r>
      <rPr>
        <sz val="9"/>
        <color theme="1"/>
        <rFont val="Times New Roman"/>
        <family val="1"/>
        <charset val="238"/>
      </rPr>
      <t xml:space="preserve"> jest okres 12 miesięcy od 1 stycznia do 31 grudnia każdego roku obrotowego.
• </t>
    </r>
    <r>
      <rPr>
        <b/>
        <sz val="9"/>
        <color theme="1"/>
        <rFont val="Times New Roman"/>
        <family val="1"/>
        <charset val="238"/>
      </rPr>
      <t xml:space="preserve">Okresami sprawozdawczymi </t>
    </r>
    <r>
      <rPr>
        <sz val="9"/>
        <color theme="1"/>
        <rFont val="Times New Roman"/>
        <family val="1"/>
        <charset val="238"/>
      </rPr>
      <t>są poszczególne miesiące, kwartały, półrocza w roku obrotowym i koniec roku.
•</t>
    </r>
    <r>
      <rPr>
        <b/>
        <sz val="9"/>
        <color theme="1"/>
        <rFont val="Times New Roman"/>
        <family val="1"/>
        <charset val="238"/>
      </rPr>
      <t xml:space="preserve"> Zakładowy plan kont </t>
    </r>
    <r>
      <rPr>
        <sz val="9"/>
        <color theme="1"/>
        <rFont val="Times New Roman"/>
        <family val="1"/>
        <charset val="238"/>
      </rPr>
      <t xml:space="preserve">ustala: wykaz kont księgi głównej, przyjęte zasady klasyfikacji zdarzeń, zasady prowadzenia kont pomocniczych oraz ich powiązania z kontami księgi głównej. Księgi rachunkowe prowadzone są przy zastosowaniu technik komputerowych, zbiory ksiąg rachunkowych podlegają ochronie.
• Zasady przeprowadzania i rozliczania inwentaryzacji w jednostce określa Instrukcja inwentaryzacijna.                                                                                                                                               • Rodzaje dowodów księgowych, sposób ich obiegu, kontroli i archiwizowania, a także sposób ochrony dokumentów księgowych w jednostce określa Instrukcja  obiegu i kontroli dokumentów finansowo - księgowych, oraz inne zarządzenia wewnętrzne jednostki.                                                                                                                                                                                        • </t>
    </r>
    <r>
      <rPr>
        <b/>
        <sz val="9"/>
        <color theme="1"/>
        <rFont val="Times New Roman"/>
        <family val="1"/>
        <charset val="238"/>
      </rPr>
      <t>Środki trwałe oraz wartości niematerialne i prawne</t>
    </r>
    <r>
      <rPr>
        <sz val="9"/>
        <color theme="1"/>
        <rFont val="Times New Roman"/>
        <family val="1"/>
        <charset val="238"/>
      </rPr>
      <t xml:space="preserve"> – w zależności od tego w jaki sposób zostały przyjęte wycenia się według: ceny nabycia lub ceny zakupu, wartości godziwej, w wysokości określonej w decyzji o przekazaniu w sposób nieodpłatny – lub w cenie rynkowej, w wartości ewidencyjnej określonej w PT. Na dzień bilansowy środki trwałe są wyceniane w wartości netto tj. z uwzględnieniem odpisów umorzeniowych ustalonych na dzień bilansowy. Umarza się jednorazowo i w całości zalicza się w koszty w momencie przyjęcia do eksploatacji składniki majątkowe takie jak  meble, dywany, wykładziny oraz pozostałe środki trwałe i wartości niematerialne i prawne o wartości nieprzekraczającej 10.000 zł. Przy ustalaniu stawek amortyzacyjnych (umorzeniowych) stosuje się stawki określone w przepisach o podatku dochodowym od osób prawnych. W jednostce przyjęta jest metoda – liniowa  dla wszystkich środków trwałych. Środki trwałe w budowie wycenia się na dzień bilansowy w wysokości kosztów pozostających w bezpośrednim związku z ich nabyciem.
• </t>
    </r>
    <r>
      <rPr>
        <b/>
        <sz val="9"/>
        <color theme="1"/>
        <rFont val="Times New Roman"/>
        <family val="1"/>
        <charset val="238"/>
      </rPr>
      <t xml:space="preserve">Metody wyceny aktywów i pasywów. </t>
    </r>
    <r>
      <rPr>
        <sz val="9"/>
        <color theme="1"/>
        <rFont val="Times New Roman"/>
        <family val="1"/>
        <charset val="238"/>
      </rPr>
      <t>Przyjmuje sie zasady wyceny aktywów i pasywów zgodnie z ustawą o rachunkowości z uwzględnieniem przepisów ustawy o finansach publicznych oraz rozporządzenia w sprawie szczególnych zasad rachunkowości. Aktywa i pasywa wycenia się nie rzadziej niż na dzień bilansowy. Należności krótko i długoterminowe oraz zobowiązania ujmuje się w księgach według wartości nominalnej wraz z naliczonymi odsetkami. Należności na dzień bilansowy ujmuje się w wartości netto tj. po dokonaniu odpisów aktualizujących.</t>
    </r>
  </si>
  <si>
    <t>za okres od 01.01.2021 r. do 31.12.2021 r.</t>
  </si>
  <si>
    <r>
      <t>1</t>
    </r>
    <r>
      <rPr>
        <sz val="10"/>
        <color theme="1"/>
        <rFont val="Times New Roman"/>
        <family val="1"/>
        <charset val="238"/>
      </rPr>
      <t xml:space="preserve">) CUI poniosło wydatek inwestycyjny w wysokości </t>
    </r>
    <r>
      <rPr>
        <b/>
        <sz val="10"/>
        <color theme="1"/>
        <rFont val="Times New Roman"/>
        <family val="1"/>
        <charset val="238"/>
      </rPr>
      <t>38 727,45 zł,</t>
    </r>
    <r>
      <rPr>
        <sz val="10"/>
        <color theme="1"/>
        <rFont val="Times New Roman"/>
        <family val="1"/>
        <charset val="238"/>
      </rPr>
      <t xml:space="preserve"> który nie zwiększył funduszu jednostki. Wydatku dokonano na podstawie przekazanych umów Zarządzeniem Nr 1151/19 Prezydenta M.Białegostoku z dnia 30.12.2019r., dotyczących składników majatku przyjętych do ewidencji Urzędu Miejskiego w Białymstoku.</t>
    </r>
  </si>
  <si>
    <t>nie dotyczy</t>
  </si>
  <si>
    <t>nie wystąpiły</t>
  </si>
  <si>
    <t>nie wystapiły</t>
  </si>
  <si>
    <t xml:space="preserve">rozliczenia czynne -  nie wystapiły                                                                                             </t>
  </si>
  <si>
    <t>rozliczenia bierne - nie wystąpiły</t>
  </si>
  <si>
    <t>Brak</t>
  </si>
  <si>
    <t>W 2021 roku wystapiły incydentalne przychody w kwocie 3 472,94 zł</t>
  </si>
  <si>
    <r>
      <t>1)  Środki ogółem poniesione na SARS - CoV-2 w jednostce -</t>
    </r>
    <r>
      <rPr>
        <b/>
        <sz val="10"/>
        <rFont val="Times New Roman"/>
        <family val="1"/>
        <charset val="238"/>
      </rPr>
      <t xml:space="preserve"> 8 558,06 zł; </t>
    </r>
    <r>
      <rPr>
        <sz val="10"/>
        <rFont val="Times New Roman"/>
        <family val="1"/>
        <charset val="238"/>
      </rPr>
      <t xml:space="preserve">praca zdalna - wystąpiła; terminowość pracy - wystapiła.                                                                                                              2) Na </t>
    </r>
    <r>
      <rPr>
        <b/>
        <sz val="10"/>
        <rFont val="Times New Roman"/>
        <family val="1"/>
        <charset val="238"/>
      </rPr>
      <t>wzrost</t>
    </r>
    <r>
      <rPr>
        <sz val="10"/>
        <rFont val="Times New Roman"/>
        <family val="1"/>
        <charset val="238"/>
      </rPr>
      <t xml:space="preserve"> funduszu jednostki w 2021r składają się min.:                                - wydatki niewygasajace z 2020r  ( majatkowe) zapłacone w 2021r w wysokości: 778 400,58, - vat odliczony od zakupu środków trwałych w 2021r w wysokości: 7 571,20, - </t>
    </r>
    <r>
      <rPr>
        <b/>
        <sz val="10"/>
        <rFont val="Times New Roman"/>
        <family val="1"/>
        <charset val="238"/>
      </rPr>
      <t xml:space="preserve"> zmniejszenie</t>
    </r>
    <r>
      <rPr>
        <sz val="10"/>
        <rFont val="Times New Roman"/>
        <family val="1"/>
        <charset val="238"/>
      </rPr>
      <t xml:space="preserve"> funduszu jednostki - wydatki niewygasające z 2021r (majatkowe) pomniejszone o odliczony Vat do zaplaty w 2022r  w wysokości: 44 218,67.  Łączna kwota zwiększenia funduszu jednostki w 2021r: </t>
    </r>
    <r>
      <rPr>
        <b/>
        <sz val="10"/>
        <rFont val="Times New Roman"/>
        <family val="1"/>
        <charset val="238"/>
      </rPr>
      <t>741 753,11.</t>
    </r>
  </si>
  <si>
    <t>za okres od 01.01.2022 r. do 31.12.2022 r.</t>
  </si>
  <si>
    <t xml:space="preserve">BO: 44 825,71                                                                                                                                  BZ: 0,00 </t>
  </si>
  <si>
    <t>W 2022 roku wystapiły incydentalne przychody w kwocie 15 938,10 zł</t>
  </si>
  <si>
    <r>
      <rPr>
        <sz val="11"/>
        <color theme="1"/>
        <rFont val="Times New Roman"/>
        <family val="1"/>
        <charset val="238"/>
      </rPr>
      <t>Na wzrost funduszu jednostki w 2022r składają się min.:                                                                                                                      - wydatki niewygasające z 2021r (majątkowe) zapłacone w 2022r. w wysokości:                45 209,88                                                                                                                                          - vat odliczony od zakupu środków trwałych w 2022r. w wysokości: 28 762,44.                         Łączna kwota zwiększenia funduszu jednostki w 2022r.:</t>
    </r>
    <r>
      <rPr>
        <b/>
        <i/>
        <sz val="11"/>
        <color theme="1"/>
        <rFont val="Times New Roman"/>
        <family val="1"/>
        <charset val="238"/>
      </rPr>
      <t xml:space="preserve"> </t>
    </r>
    <r>
      <rPr>
        <b/>
        <sz val="11"/>
        <color theme="1"/>
        <rFont val="Times New Roman"/>
        <family val="1"/>
        <charset val="238"/>
      </rPr>
      <t>73 972,32.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</si>
</sst>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4" x14ac:knownFonts="1">
    <font>
      <sz val="11"/>
      <color theme="1"/>
      <name val="Calibri"/>
      <family val="2"/>
      <charset val="238"/>
      <scheme val="minor"/>
    </font>
    <font>
      <sz val="10"/>
      <color theme="1"/>
      <name val="Calibri"/>
      <family val="2"/>
      <charset val="238"/>
      <scheme val="minor"/>
    </font>
    <font>
      <sz val="9"/>
      <color theme="1"/>
      <name val="Calibri"/>
      <family val="2"/>
      <charset val="238"/>
      <scheme val="minor"/>
    </font>
    <font>
      <b/>
      <sz val="9"/>
      <color theme="1"/>
      <name val="Calibri"/>
      <family val="2"/>
      <charset val="238"/>
      <scheme val="minor"/>
    </font>
    <font>
      <b/>
      <sz val="10"/>
      <color theme="1"/>
      <name val="Calibri"/>
      <family val="2"/>
      <charset val="238"/>
      <scheme val="minor"/>
    </font>
    <font>
      <b/>
      <sz val="9"/>
      <color rgb="FF2E2014"/>
      <name val="Calibri"/>
      <family val="2"/>
      <charset val="238"/>
      <scheme val="minor"/>
    </font>
    <font>
      <b/>
      <sz val="11"/>
      <color theme="1"/>
      <name val="Arial"/>
      <family val="2"/>
      <charset val="238"/>
    </font>
    <font>
      <b/>
      <sz val="10"/>
      <color rgb="FF2E2014"/>
      <name val="Times New Roman"/>
      <family val="1"/>
      <charset val="238"/>
    </font>
    <font>
      <sz val="10"/>
      <color rgb="FF2E2014"/>
      <name val="Times New Roman"/>
      <family val="1"/>
      <charset val="238"/>
    </font>
    <font>
      <sz val="12"/>
      <color theme="1"/>
      <name val="Times New Roman"/>
      <family val="1"/>
      <charset val="238"/>
    </font>
    <font>
      <i/>
      <sz val="12"/>
      <color theme="1"/>
      <name val="Times New Roman"/>
      <family val="1"/>
      <charset val="238"/>
    </font>
    <font>
      <sz val="10"/>
      <color theme="1"/>
      <name val="Times New Roman"/>
      <family val="1"/>
      <charset val="238"/>
    </font>
    <font>
      <i/>
      <sz val="10"/>
      <color theme="1"/>
      <name val="Times New Roman"/>
      <family val="1"/>
      <charset val="238"/>
    </font>
    <font>
      <b/>
      <i/>
      <sz val="11"/>
      <color rgb="FF2E2014"/>
      <name val="Times New Roman"/>
      <family val="1"/>
      <charset val="238"/>
    </font>
    <font>
      <b/>
      <i/>
      <sz val="11"/>
      <color theme="1"/>
      <name val="Times New Roman"/>
      <family val="1"/>
      <charset val="238"/>
    </font>
    <font>
      <b/>
      <sz val="12"/>
      <color theme="1"/>
      <name val="Times New Roman"/>
      <family val="1"/>
      <charset val="238"/>
    </font>
    <font>
      <sz val="11"/>
      <color rgb="FF2E2014"/>
      <name val="Times New Roman"/>
      <family val="1"/>
      <charset val="238"/>
    </font>
    <font>
      <b/>
      <sz val="10"/>
      <color theme="1"/>
      <name val="Times New Roman"/>
      <family val="1"/>
      <charset val="238"/>
    </font>
    <font>
      <sz val="11"/>
      <color theme="1"/>
      <name val="Times New Roman"/>
      <family val="1"/>
      <charset val="238"/>
    </font>
    <font>
      <b/>
      <i/>
      <sz val="11"/>
      <color rgb="FFFF0000"/>
      <name val="Times New Roman"/>
      <family val="1"/>
      <charset val="238"/>
    </font>
    <font>
      <sz val="12"/>
      <color rgb="FFFF0000"/>
      <name val="Times New Roman"/>
      <family val="1"/>
      <charset val="238"/>
    </font>
    <font>
      <sz val="10"/>
      <color rgb="FFFF0000"/>
      <name val="Times New Roman"/>
      <family val="1"/>
      <charset val="238"/>
    </font>
    <font>
      <sz val="9"/>
      <color theme="1"/>
      <name val="Times New Roman"/>
      <family val="1"/>
      <charset val="238"/>
    </font>
    <font>
      <b/>
      <sz val="9"/>
      <color theme="1"/>
      <name val="Times New Roman"/>
      <family val="1"/>
      <charset val="238"/>
    </font>
    <font>
      <b/>
      <sz val="9"/>
      <color indexed="81"/>
      <name val="Tahoma"/>
      <family val="2"/>
      <charset val="238"/>
    </font>
    <font>
      <sz val="10"/>
      <name val="Times New Roman"/>
      <family val="1"/>
      <charset val="238"/>
    </font>
    <font>
      <b/>
      <sz val="10"/>
      <name val="Times New Roman"/>
      <family val="1"/>
      <charset val="238"/>
    </font>
    <font>
      <sz val="11"/>
      <color rgb="FFFF0000"/>
      <name val="Calibri"/>
      <family val="2"/>
      <charset val="238"/>
      <scheme val="minor"/>
    </font>
    <font>
      <b/>
      <i/>
      <sz val="11"/>
      <name val="Times New Roman"/>
      <family val="1"/>
      <charset val="238"/>
    </font>
    <font>
      <sz val="9"/>
      <color rgb="FFFF0000"/>
      <name val="Calibri"/>
      <family val="2"/>
      <charset val="238"/>
      <scheme val="minor"/>
    </font>
    <font>
      <sz val="9"/>
      <name val="Calibri"/>
      <family val="2"/>
      <charset val="238"/>
      <scheme val="minor"/>
    </font>
    <font>
      <sz val="9"/>
      <color indexed="81"/>
      <name val="Tahoma"/>
      <family val="2"/>
      <charset val="238"/>
    </font>
    <font>
      <sz val="10"/>
      <name val="Calibri"/>
      <family val="2"/>
      <charset val="238"/>
      <scheme val="minor"/>
    </font>
    <font>
      <b/>
      <sz val="11"/>
      <color theme="1"/>
      <name val="Times New Roman"/>
      <family val="1"/>
      <charset val="238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80">
    <xf numFmtId="0" fontId="0" fillId="0" borderId="0" xfId="0"/>
    <xf numFmtId="0" fontId="1" fillId="0" borderId="0" xfId="0" applyFont="1"/>
    <xf numFmtId="0" fontId="2" fillId="0" borderId="0" xfId="0" applyFont="1"/>
    <xf numFmtId="49" fontId="2" fillId="0" borderId="0" xfId="0" applyNumberFormat="1" applyFont="1" applyAlignment="1">
      <alignment horizontal="center"/>
    </xf>
    <xf numFmtId="49" fontId="2" fillId="0" borderId="1" xfId="0" applyNumberFormat="1" applyFont="1" applyBorder="1" applyAlignment="1">
      <alignment horizontal="center" vertical="center"/>
    </xf>
    <xf numFmtId="0" fontId="2" fillId="0" borderId="1" xfId="0" applyFont="1" applyBorder="1" applyAlignment="1">
      <alignment vertical="center"/>
    </xf>
    <xf numFmtId="0" fontId="1" fillId="0" borderId="0" xfId="0" applyFont="1" applyAlignment="1">
      <alignment horizontal="center"/>
    </xf>
    <xf numFmtId="0" fontId="2" fillId="0" borderId="1" xfId="0" applyFont="1" applyBorder="1" applyAlignment="1">
      <alignment horizontal="center"/>
    </xf>
    <xf numFmtId="4" fontId="2" fillId="0" borderId="1" xfId="0" applyNumberFormat="1" applyFont="1" applyBorder="1" applyAlignment="1">
      <alignment vertical="center"/>
    </xf>
    <xf numFmtId="0" fontId="2" fillId="0" borderId="1" xfId="0" applyFont="1" applyBorder="1" applyAlignment="1">
      <alignment vertical="center" wrapText="1"/>
    </xf>
    <xf numFmtId="0" fontId="2" fillId="0" borderId="0" xfId="0" applyFont="1" applyAlignment="1">
      <alignment vertical="center"/>
    </xf>
    <xf numFmtId="4" fontId="3" fillId="0" borderId="1" xfId="0" applyNumberFormat="1" applyFont="1" applyBorder="1" applyAlignment="1">
      <alignment vertical="center"/>
    </xf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vertical="center"/>
    </xf>
    <xf numFmtId="0" fontId="1" fillId="0" borderId="0" xfId="0" applyFont="1" applyAlignment="1">
      <alignment vertical="center"/>
    </xf>
    <xf numFmtId="0" fontId="2" fillId="0" borderId="1" xfId="0" applyFont="1" applyBorder="1" applyAlignment="1">
      <alignment horizontal="center" vertical="center"/>
    </xf>
    <xf numFmtId="49" fontId="2" fillId="0" borderId="1" xfId="0" applyNumberFormat="1" applyFont="1" applyBorder="1" applyAlignment="1">
      <alignment horizontal="center" vertical="center"/>
    </xf>
    <xf numFmtId="49" fontId="2" fillId="0" borderId="0" xfId="0" applyNumberFormat="1" applyFont="1"/>
    <xf numFmtId="0" fontId="1" fillId="0" borderId="1" xfId="0" applyFont="1" applyBorder="1" applyAlignment="1">
      <alignment horizontal="left" vertical="center"/>
    </xf>
    <xf numFmtId="0" fontId="0" fillId="0" borderId="0" xfId="0" applyAlignment="1">
      <alignment horizontal="center"/>
    </xf>
    <xf numFmtId="0" fontId="7" fillId="0" borderId="1" xfId="0" applyFont="1" applyBorder="1" applyAlignment="1">
      <alignment horizontal="center" vertical="center" wrapText="1"/>
    </xf>
    <xf numFmtId="0" fontId="7" fillId="0" borderId="1" xfId="0" applyFont="1" applyBorder="1" applyAlignment="1">
      <alignment vertical="center" wrapText="1"/>
    </xf>
    <xf numFmtId="0" fontId="8" fillId="0" borderId="1" xfId="0" applyFont="1" applyBorder="1" applyAlignment="1">
      <alignment horizontal="center" vertical="center" wrapText="1"/>
    </xf>
    <xf numFmtId="0" fontId="9" fillId="0" borderId="1" xfId="0" applyFont="1" applyBorder="1" applyAlignment="1">
      <alignment vertical="center" wrapText="1"/>
    </xf>
    <xf numFmtId="0" fontId="8" fillId="0" borderId="1" xfId="0" applyFont="1" applyBorder="1" applyAlignment="1">
      <alignment vertical="center" wrapText="1"/>
    </xf>
    <xf numFmtId="0" fontId="9" fillId="0" borderId="1" xfId="0" applyFont="1" applyBorder="1" applyAlignment="1">
      <alignment horizontal="center" vertical="center" wrapText="1"/>
    </xf>
    <xf numFmtId="0" fontId="10" fillId="0" borderId="1" xfId="0" applyFont="1" applyBorder="1" applyAlignment="1">
      <alignment horizontal="right" vertical="center" wrapText="1"/>
    </xf>
    <xf numFmtId="0" fontId="9" fillId="2" borderId="1" xfId="0" applyFont="1" applyFill="1" applyBorder="1" applyAlignment="1">
      <alignment vertical="center" wrapText="1"/>
    </xf>
    <xf numFmtId="0" fontId="11" fillId="0" borderId="1" xfId="0" applyFont="1" applyBorder="1" applyAlignment="1">
      <alignment horizontal="center" vertical="center" wrapText="1"/>
    </xf>
    <xf numFmtId="0" fontId="12" fillId="0" borderId="1" xfId="0" applyFont="1" applyBorder="1" applyAlignment="1">
      <alignment horizontal="right" vertical="center" wrapText="1"/>
    </xf>
    <xf numFmtId="0" fontId="8" fillId="0" borderId="1" xfId="0" applyFont="1" applyBorder="1" applyAlignment="1">
      <alignment horizontal="justify" vertical="center" wrapText="1"/>
    </xf>
    <xf numFmtId="4" fontId="7" fillId="0" borderId="1" xfId="0" applyNumberFormat="1" applyFont="1" applyBorder="1" applyAlignment="1">
      <alignment horizontal="center" vertical="center" wrapText="1"/>
    </xf>
    <xf numFmtId="4" fontId="14" fillId="0" borderId="1" xfId="0" applyNumberFormat="1" applyFont="1" applyBorder="1" applyAlignment="1">
      <alignment vertical="center" wrapText="1"/>
    </xf>
    <xf numFmtId="4" fontId="15" fillId="0" borderId="1" xfId="0" applyNumberFormat="1" applyFont="1" applyBorder="1" applyAlignment="1">
      <alignment horizontal="center" vertical="center" wrapText="1"/>
    </xf>
    <xf numFmtId="0" fontId="16" fillId="0" borderId="1" xfId="0" applyFont="1" applyBorder="1" applyAlignment="1">
      <alignment horizontal="center" vertical="center" wrapText="1"/>
    </xf>
    <xf numFmtId="4" fontId="7" fillId="0" borderId="1" xfId="0" applyNumberFormat="1" applyFont="1" applyBorder="1" applyAlignment="1">
      <alignment horizontal="left" vertical="center" wrapText="1"/>
    </xf>
    <xf numFmtId="4" fontId="17" fillId="0" borderId="1" xfId="0" applyNumberFormat="1" applyFont="1" applyBorder="1" applyAlignment="1">
      <alignment horizontal="left" vertical="center" wrapText="1"/>
    </xf>
    <xf numFmtId="4" fontId="13" fillId="0" borderId="1" xfId="0" applyNumberFormat="1" applyFont="1" applyBorder="1" applyAlignment="1">
      <alignment vertical="center" wrapText="1"/>
    </xf>
    <xf numFmtId="0" fontId="18" fillId="0" borderId="0" xfId="0" applyFont="1" applyAlignment="1">
      <alignment horizontal="center"/>
    </xf>
    <xf numFmtId="0" fontId="18" fillId="0" borderId="0" xfId="0" applyFont="1"/>
    <xf numFmtId="4" fontId="19" fillId="0" borderId="1" xfId="0" applyNumberFormat="1" applyFont="1" applyBorder="1" applyAlignment="1">
      <alignment horizontal="right" vertical="center" wrapText="1"/>
    </xf>
    <xf numFmtId="0" fontId="20" fillId="0" borderId="0" xfId="0" applyFont="1" applyBorder="1" applyAlignment="1">
      <alignment horizontal="center" vertical="center" wrapText="1"/>
    </xf>
    <xf numFmtId="4" fontId="21" fillId="0" borderId="0" xfId="0" applyNumberFormat="1" applyFont="1" applyBorder="1" applyAlignment="1">
      <alignment vertical="center" wrapText="1"/>
    </xf>
    <xf numFmtId="0" fontId="21" fillId="0" borderId="0" xfId="0" applyFont="1"/>
    <xf numFmtId="4" fontId="1" fillId="0" borderId="1" xfId="0" applyNumberFormat="1" applyFont="1" applyBorder="1" applyAlignment="1">
      <alignment horizontal="right" vertical="center"/>
    </xf>
    <xf numFmtId="4" fontId="4" fillId="0" borderId="1" xfId="0" applyNumberFormat="1" applyFont="1" applyBorder="1" applyAlignment="1">
      <alignment horizontal="right" vertical="center"/>
    </xf>
    <xf numFmtId="0" fontId="1" fillId="0" borderId="3" xfId="0" applyFont="1" applyBorder="1" applyAlignment="1">
      <alignment horizontal="center" vertical="center"/>
    </xf>
    <xf numFmtId="49" fontId="4" fillId="0" borderId="2" xfId="0" applyNumberFormat="1" applyFont="1" applyBorder="1" applyAlignment="1">
      <alignment horizontal="center" vertical="center" wrapText="1"/>
    </xf>
    <xf numFmtId="49" fontId="3" fillId="0" borderId="0" xfId="0" applyNumberFormat="1" applyFont="1" applyAlignment="1">
      <alignment horizontal="center" vertical="center" wrapText="1"/>
    </xf>
    <xf numFmtId="0" fontId="22" fillId="0" borderId="1" xfId="0" applyFont="1" applyBorder="1" applyAlignment="1">
      <alignment vertical="center" wrapText="1"/>
    </xf>
    <xf numFmtId="4" fontId="25" fillId="0" borderId="1" xfId="0" applyNumberFormat="1" applyFont="1" applyBorder="1" applyAlignment="1">
      <alignment vertical="center" wrapText="1"/>
    </xf>
    <xf numFmtId="4" fontId="17" fillId="0" borderId="1" xfId="0" applyNumberFormat="1" applyFont="1" applyBorder="1" applyAlignment="1">
      <alignment vertical="center" wrapText="1"/>
    </xf>
    <xf numFmtId="0" fontId="27" fillId="0" borderId="0" xfId="0" applyFont="1"/>
    <xf numFmtId="4" fontId="28" fillId="0" borderId="1" xfId="0" applyNumberFormat="1" applyFont="1" applyBorder="1" applyAlignment="1">
      <alignment horizontal="left" vertical="center" wrapText="1"/>
    </xf>
    <xf numFmtId="4" fontId="14" fillId="2" borderId="1" xfId="0" applyNumberFormat="1" applyFont="1" applyFill="1" applyBorder="1" applyAlignment="1">
      <alignment vertical="center" wrapText="1"/>
    </xf>
    <xf numFmtId="0" fontId="8" fillId="0" borderId="1" xfId="0" applyFont="1" applyBorder="1" applyAlignment="1">
      <alignment horizontal="center" vertical="center" wrapText="1"/>
    </xf>
    <xf numFmtId="0" fontId="8" fillId="0" borderId="4" xfId="0" applyFont="1" applyBorder="1" applyAlignment="1">
      <alignment vertical="center" wrapText="1"/>
    </xf>
    <xf numFmtId="4" fontId="28" fillId="0" borderId="1" xfId="0" applyNumberFormat="1" applyFont="1" applyBorder="1" applyAlignment="1">
      <alignment horizontal="right" vertical="center" wrapText="1"/>
    </xf>
    <xf numFmtId="4" fontId="29" fillId="0" borderId="1" xfId="0" applyNumberFormat="1" applyFont="1" applyBorder="1" applyAlignment="1">
      <alignment vertical="center"/>
    </xf>
    <xf numFmtId="4" fontId="30" fillId="0" borderId="1" xfId="0" applyNumberFormat="1" applyFont="1" applyBorder="1" applyAlignment="1">
      <alignment vertical="center"/>
    </xf>
    <xf numFmtId="4" fontId="32" fillId="0" borderId="1" xfId="0" applyNumberFormat="1" applyFont="1" applyBorder="1" applyAlignment="1">
      <alignment horizontal="right" vertical="center"/>
    </xf>
    <xf numFmtId="4" fontId="28" fillId="0" borderId="1" xfId="0" applyNumberFormat="1" applyFont="1" applyBorder="1" applyAlignment="1">
      <alignment vertical="center" wrapText="1"/>
    </xf>
    <xf numFmtId="4" fontId="28" fillId="2" borderId="1" xfId="0" applyNumberFormat="1" applyFont="1" applyFill="1" applyBorder="1" applyAlignment="1">
      <alignment vertical="center" wrapText="1"/>
    </xf>
    <xf numFmtId="0" fontId="25" fillId="0" borderId="3" xfId="0" applyFont="1" applyBorder="1"/>
    <xf numFmtId="0" fontId="6" fillId="0" borderId="0" xfId="0" applyFont="1" applyAlignment="1">
      <alignment horizontal="center"/>
    </xf>
    <xf numFmtId="0" fontId="8" fillId="0" borderId="1" xfId="0" applyFont="1" applyBorder="1" applyAlignment="1">
      <alignment horizontal="center" vertical="center" wrapText="1"/>
    </xf>
    <xf numFmtId="0" fontId="9" fillId="0" borderId="4" xfId="0" applyFont="1" applyBorder="1" applyAlignment="1">
      <alignment horizontal="center" vertical="center" wrapText="1"/>
    </xf>
    <xf numFmtId="0" fontId="0" fillId="0" borderId="3" xfId="0" applyBorder="1" applyAlignment="1">
      <alignment horizontal="center"/>
    </xf>
    <xf numFmtId="4" fontId="7" fillId="0" borderId="4" xfId="0" applyNumberFormat="1" applyFont="1" applyBorder="1" applyAlignment="1">
      <alignment horizontal="center" vertical="center" wrapText="1"/>
    </xf>
    <xf numFmtId="4" fontId="7" fillId="0" borderId="3" xfId="0" applyNumberFormat="1" applyFont="1" applyBorder="1" applyAlignment="1">
      <alignment horizontal="center" vertical="center" wrapText="1"/>
    </xf>
    <xf numFmtId="4" fontId="13" fillId="0" borderId="4" xfId="0" applyNumberFormat="1" applyFont="1" applyBorder="1" applyAlignment="1">
      <alignment vertical="center" wrapText="1"/>
    </xf>
    <xf numFmtId="4" fontId="13" fillId="0" borderId="3" xfId="0" applyNumberFormat="1" applyFont="1" applyBorder="1" applyAlignment="1">
      <alignment vertical="center" wrapText="1"/>
    </xf>
    <xf numFmtId="0" fontId="3" fillId="0" borderId="2" xfId="0" applyFont="1" applyBorder="1" applyAlignment="1">
      <alignment horizontal="left" vertical="center" wrapText="1"/>
    </xf>
    <xf numFmtId="49" fontId="2" fillId="0" borderId="1" xfId="0" applyNumberFormat="1" applyFont="1" applyBorder="1" applyAlignment="1">
      <alignment horizontal="right" vertical="center"/>
    </xf>
    <xf numFmtId="0" fontId="2" fillId="0" borderId="1" xfId="0" applyFont="1" applyBorder="1" applyAlignment="1">
      <alignment horizontal="center"/>
    </xf>
    <xf numFmtId="0" fontId="2" fillId="0" borderId="1" xfId="0" applyFont="1" applyBorder="1" applyAlignment="1">
      <alignment horizontal="center" wrapText="1"/>
    </xf>
    <xf numFmtId="49" fontId="2" fillId="0" borderId="1" xfId="0" applyNumberFormat="1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right" vertical="center"/>
    </xf>
    <xf numFmtId="0" fontId="5" fillId="0" borderId="2" xfId="0" applyFont="1" applyFill="1" applyBorder="1" applyAlignment="1">
      <alignment horizontal="left" vertical="center" wrapText="1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calcChain" Target="calcChain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3" Type="http://schemas.openxmlformats.org/officeDocument/2006/relationships/comments" Target="../comments2.xml"/><Relationship Id="rId2" Type="http://schemas.openxmlformats.org/officeDocument/2006/relationships/vmlDrawing" Target="../drawings/vmlDrawing2.vml"/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C79"/>
  <sheetViews>
    <sheetView topLeftCell="A61" zoomScaleNormal="100" workbookViewId="0">
      <selection activeCell="A61" sqref="A1:XFD1048576"/>
    </sheetView>
  </sheetViews>
  <sheetFormatPr defaultRowHeight="15" x14ac:dyDescent="0.25"/>
  <cols>
    <col min="1" max="1" width="5.140625" style="19" customWidth="1"/>
    <col min="2" max="2" width="72.140625" customWidth="1"/>
    <col min="255" max="255" width="5.140625" customWidth="1"/>
    <col min="256" max="256" width="70.7109375" customWidth="1"/>
    <col min="257" max="258" width="15.42578125" bestFit="1" customWidth="1"/>
    <col min="511" max="511" width="5.140625" customWidth="1"/>
    <col min="512" max="512" width="70.7109375" customWidth="1"/>
    <col min="513" max="514" width="15.42578125" bestFit="1" customWidth="1"/>
    <col min="767" max="767" width="5.140625" customWidth="1"/>
    <col min="768" max="768" width="70.7109375" customWidth="1"/>
    <col min="769" max="770" width="15.42578125" bestFit="1" customWidth="1"/>
    <col min="1023" max="1023" width="5.140625" customWidth="1"/>
    <col min="1024" max="1024" width="70.7109375" customWidth="1"/>
    <col min="1025" max="1026" width="15.42578125" bestFit="1" customWidth="1"/>
    <col min="1279" max="1279" width="5.140625" customWidth="1"/>
    <col min="1280" max="1280" width="70.7109375" customWidth="1"/>
    <col min="1281" max="1282" width="15.42578125" bestFit="1" customWidth="1"/>
    <col min="1535" max="1535" width="5.140625" customWidth="1"/>
    <col min="1536" max="1536" width="70.7109375" customWidth="1"/>
    <col min="1537" max="1538" width="15.42578125" bestFit="1" customWidth="1"/>
    <col min="1791" max="1791" width="5.140625" customWidth="1"/>
    <col min="1792" max="1792" width="70.7109375" customWidth="1"/>
    <col min="1793" max="1794" width="15.42578125" bestFit="1" customWidth="1"/>
    <col min="2047" max="2047" width="5.140625" customWidth="1"/>
    <col min="2048" max="2048" width="70.7109375" customWidth="1"/>
    <col min="2049" max="2050" width="15.42578125" bestFit="1" customWidth="1"/>
    <col min="2303" max="2303" width="5.140625" customWidth="1"/>
    <col min="2304" max="2304" width="70.7109375" customWidth="1"/>
    <col min="2305" max="2306" width="15.42578125" bestFit="1" customWidth="1"/>
    <col min="2559" max="2559" width="5.140625" customWidth="1"/>
    <col min="2560" max="2560" width="70.7109375" customWidth="1"/>
    <col min="2561" max="2562" width="15.42578125" bestFit="1" customWidth="1"/>
    <col min="2815" max="2815" width="5.140625" customWidth="1"/>
    <col min="2816" max="2816" width="70.7109375" customWidth="1"/>
    <col min="2817" max="2818" width="15.42578125" bestFit="1" customWidth="1"/>
    <col min="3071" max="3071" width="5.140625" customWidth="1"/>
    <col min="3072" max="3072" width="70.7109375" customWidth="1"/>
    <col min="3073" max="3074" width="15.42578125" bestFit="1" customWidth="1"/>
    <col min="3327" max="3327" width="5.140625" customWidth="1"/>
    <col min="3328" max="3328" width="70.7109375" customWidth="1"/>
    <col min="3329" max="3330" width="15.42578125" bestFit="1" customWidth="1"/>
    <col min="3583" max="3583" width="5.140625" customWidth="1"/>
    <col min="3584" max="3584" width="70.7109375" customWidth="1"/>
    <col min="3585" max="3586" width="15.42578125" bestFit="1" customWidth="1"/>
    <col min="3839" max="3839" width="5.140625" customWidth="1"/>
    <col min="3840" max="3840" width="70.7109375" customWidth="1"/>
    <col min="3841" max="3842" width="15.42578125" bestFit="1" customWidth="1"/>
    <col min="4095" max="4095" width="5.140625" customWidth="1"/>
    <col min="4096" max="4096" width="70.7109375" customWidth="1"/>
    <col min="4097" max="4098" width="15.42578125" bestFit="1" customWidth="1"/>
    <col min="4351" max="4351" width="5.140625" customWidth="1"/>
    <col min="4352" max="4352" width="70.7109375" customWidth="1"/>
    <col min="4353" max="4354" width="15.42578125" bestFit="1" customWidth="1"/>
    <col min="4607" max="4607" width="5.140625" customWidth="1"/>
    <col min="4608" max="4608" width="70.7109375" customWidth="1"/>
    <col min="4609" max="4610" width="15.42578125" bestFit="1" customWidth="1"/>
    <col min="4863" max="4863" width="5.140625" customWidth="1"/>
    <col min="4864" max="4864" width="70.7109375" customWidth="1"/>
    <col min="4865" max="4866" width="15.42578125" bestFit="1" customWidth="1"/>
    <col min="5119" max="5119" width="5.140625" customWidth="1"/>
    <col min="5120" max="5120" width="70.7109375" customWidth="1"/>
    <col min="5121" max="5122" width="15.42578125" bestFit="1" customWidth="1"/>
    <col min="5375" max="5375" width="5.140625" customWidth="1"/>
    <col min="5376" max="5376" width="70.7109375" customWidth="1"/>
    <col min="5377" max="5378" width="15.42578125" bestFit="1" customWidth="1"/>
    <col min="5631" max="5631" width="5.140625" customWidth="1"/>
    <col min="5632" max="5632" width="70.7109375" customWidth="1"/>
    <col min="5633" max="5634" width="15.42578125" bestFit="1" customWidth="1"/>
    <col min="5887" max="5887" width="5.140625" customWidth="1"/>
    <col min="5888" max="5888" width="70.7109375" customWidth="1"/>
    <col min="5889" max="5890" width="15.42578125" bestFit="1" customWidth="1"/>
    <col min="6143" max="6143" width="5.140625" customWidth="1"/>
    <col min="6144" max="6144" width="70.7109375" customWidth="1"/>
    <col min="6145" max="6146" width="15.42578125" bestFit="1" customWidth="1"/>
    <col min="6399" max="6399" width="5.140625" customWidth="1"/>
    <col min="6400" max="6400" width="70.7109375" customWidth="1"/>
    <col min="6401" max="6402" width="15.42578125" bestFit="1" customWidth="1"/>
    <col min="6655" max="6655" width="5.140625" customWidth="1"/>
    <col min="6656" max="6656" width="70.7109375" customWidth="1"/>
    <col min="6657" max="6658" width="15.42578125" bestFit="1" customWidth="1"/>
    <col min="6911" max="6911" width="5.140625" customWidth="1"/>
    <col min="6912" max="6912" width="70.7109375" customWidth="1"/>
    <col min="6913" max="6914" width="15.42578125" bestFit="1" customWidth="1"/>
    <col min="7167" max="7167" width="5.140625" customWidth="1"/>
    <col min="7168" max="7168" width="70.7109375" customWidth="1"/>
    <col min="7169" max="7170" width="15.42578125" bestFit="1" customWidth="1"/>
    <col min="7423" max="7423" width="5.140625" customWidth="1"/>
    <col min="7424" max="7424" width="70.7109375" customWidth="1"/>
    <col min="7425" max="7426" width="15.42578125" bestFit="1" customWidth="1"/>
    <col min="7679" max="7679" width="5.140625" customWidth="1"/>
    <col min="7680" max="7680" width="70.7109375" customWidth="1"/>
    <col min="7681" max="7682" width="15.42578125" bestFit="1" customWidth="1"/>
    <col min="7935" max="7935" width="5.140625" customWidth="1"/>
    <col min="7936" max="7936" width="70.7109375" customWidth="1"/>
    <col min="7937" max="7938" width="15.42578125" bestFit="1" customWidth="1"/>
    <col min="8191" max="8191" width="5.140625" customWidth="1"/>
    <col min="8192" max="8192" width="70.7109375" customWidth="1"/>
    <col min="8193" max="8194" width="15.42578125" bestFit="1" customWidth="1"/>
    <col min="8447" max="8447" width="5.140625" customWidth="1"/>
    <col min="8448" max="8448" width="70.7109375" customWidth="1"/>
    <col min="8449" max="8450" width="15.42578125" bestFit="1" customWidth="1"/>
    <col min="8703" max="8703" width="5.140625" customWidth="1"/>
    <col min="8704" max="8704" width="70.7109375" customWidth="1"/>
    <col min="8705" max="8706" width="15.42578125" bestFit="1" customWidth="1"/>
    <col min="8959" max="8959" width="5.140625" customWidth="1"/>
    <col min="8960" max="8960" width="70.7109375" customWidth="1"/>
    <col min="8961" max="8962" width="15.42578125" bestFit="1" customWidth="1"/>
    <col min="9215" max="9215" width="5.140625" customWidth="1"/>
    <col min="9216" max="9216" width="70.7109375" customWidth="1"/>
    <col min="9217" max="9218" width="15.42578125" bestFit="1" customWidth="1"/>
    <col min="9471" max="9471" width="5.140625" customWidth="1"/>
    <col min="9472" max="9472" width="70.7109375" customWidth="1"/>
    <col min="9473" max="9474" width="15.42578125" bestFit="1" customWidth="1"/>
    <col min="9727" max="9727" width="5.140625" customWidth="1"/>
    <col min="9728" max="9728" width="70.7109375" customWidth="1"/>
    <col min="9729" max="9730" width="15.42578125" bestFit="1" customWidth="1"/>
    <col min="9983" max="9983" width="5.140625" customWidth="1"/>
    <col min="9984" max="9984" width="70.7109375" customWidth="1"/>
    <col min="9985" max="9986" width="15.42578125" bestFit="1" customWidth="1"/>
    <col min="10239" max="10239" width="5.140625" customWidth="1"/>
    <col min="10240" max="10240" width="70.7109375" customWidth="1"/>
    <col min="10241" max="10242" width="15.42578125" bestFit="1" customWidth="1"/>
    <col min="10495" max="10495" width="5.140625" customWidth="1"/>
    <col min="10496" max="10496" width="70.7109375" customWidth="1"/>
    <col min="10497" max="10498" width="15.42578125" bestFit="1" customWidth="1"/>
    <col min="10751" max="10751" width="5.140625" customWidth="1"/>
    <col min="10752" max="10752" width="70.7109375" customWidth="1"/>
    <col min="10753" max="10754" width="15.42578125" bestFit="1" customWidth="1"/>
    <col min="11007" max="11007" width="5.140625" customWidth="1"/>
    <col min="11008" max="11008" width="70.7109375" customWidth="1"/>
    <col min="11009" max="11010" width="15.42578125" bestFit="1" customWidth="1"/>
    <col min="11263" max="11263" width="5.140625" customWidth="1"/>
    <col min="11264" max="11264" width="70.7109375" customWidth="1"/>
    <col min="11265" max="11266" width="15.42578125" bestFit="1" customWidth="1"/>
    <col min="11519" max="11519" width="5.140625" customWidth="1"/>
    <col min="11520" max="11520" width="70.7109375" customWidth="1"/>
    <col min="11521" max="11522" width="15.42578125" bestFit="1" customWidth="1"/>
    <col min="11775" max="11775" width="5.140625" customWidth="1"/>
    <col min="11776" max="11776" width="70.7109375" customWidth="1"/>
    <col min="11777" max="11778" width="15.42578125" bestFit="1" customWidth="1"/>
    <col min="12031" max="12031" width="5.140625" customWidth="1"/>
    <col min="12032" max="12032" width="70.7109375" customWidth="1"/>
    <col min="12033" max="12034" width="15.42578125" bestFit="1" customWidth="1"/>
    <col min="12287" max="12287" width="5.140625" customWidth="1"/>
    <col min="12288" max="12288" width="70.7109375" customWidth="1"/>
    <col min="12289" max="12290" width="15.42578125" bestFit="1" customWidth="1"/>
    <col min="12543" max="12543" width="5.140625" customWidth="1"/>
    <col min="12544" max="12544" width="70.7109375" customWidth="1"/>
    <col min="12545" max="12546" width="15.42578125" bestFit="1" customWidth="1"/>
    <col min="12799" max="12799" width="5.140625" customWidth="1"/>
    <col min="12800" max="12800" width="70.7109375" customWidth="1"/>
    <col min="12801" max="12802" width="15.42578125" bestFit="1" customWidth="1"/>
    <col min="13055" max="13055" width="5.140625" customWidth="1"/>
    <col min="13056" max="13056" width="70.7109375" customWidth="1"/>
    <col min="13057" max="13058" width="15.42578125" bestFit="1" customWidth="1"/>
    <col min="13311" max="13311" width="5.140625" customWidth="1"/>
    <col min="13312" max="13312" width="70.7109375" customWidth="1"/>
    <col min="13313" max="13314" width="15.42578125" bestFit="1" customWidth="1"/>
    <col min="13567" max="13567" width="5.140625" customWidth="1"/>
    <col min="13568" max="13568" width="70.7109375" customWidth="1"/>
    <col min="13569" max="13570" width="15.42578125" bestFit="1" customWidth="1"/>
    <col min="13823" max="13823" width="5.140625" customWidth="1"/>
    <col min="13824" max="13824" width="70.7109375" customWidth="1"/>
    <col min="13825" max="13826" width="15.42578125" bestFit="1" customWidth="1"/>
    <col min="14079" max="14079" width="5.140625" customWidth="1"/>
    <col min="14080" max="14080" width="70.7109375" customWidth="1"/>
    <col min="14081" max="14082" width="15.42578125" bestFit="1" customWidth="1"/>
    <col min="14335" max="14335" width="5.140625" customWidth="1"/>
    <col min="14336" max="14336" width="70.7109375" customWidth="1"/>
    <col min="14337" max="14338" width="15.42578125" bestFit="1" customWidth="1"/>
    <col min="14591" max="14591" width="5.140625" customWidth="1"/>
    <col min="14592" max="14592" width="70.7109375" customWidth="1"/>
    <col min="14593" max="14594" width="15.42578125" bestFit="1" customWidth="1"/>
    <col min="14847" max="14847" width="5.140625" customWidth="1"/>
    <col min="14848" max="14848" width="70.7109375" customWidth="1"/>
    <col min="14849" max="14850" width="15.42578125" bestFit="1" customWidth="1"/>
    <col min="15103" max="15103" width="5.140625" customWidth="1"/>
    <col min="15104" max="15104" width="70.7109375" customWidth="1"/>
    <col min="15105" max="15106" width="15.42578125" bestFit="1" customWidth="1"/>
    <col min="15359" max="15359" width="5.140625" customWidth="1"/>
    <col min="15360" max="15360" width="70.7109375" customWidth="1"/>
    <col min="15361" max="15362" width="15.42578125" bestFit="1" customWidth="1"/>
    <col min="15615" max="15615" width="5.140625" customWidth="1"/>
    <col min="15616" max="15616" width="70.7109375" customWidth="1"/>
    <col min="15617" max="15618" width="15.42578125" bestFit="1" customWidth="1"/>
    <col min="15871" max="15871" width="5.140625" customWidth="1"/>
    <col min="15872" max="15872" width="70.7109375" customWidth="1"/>
    <col min="15873" max="15874" width="15.42578125" bestFit="1" customWidth="1"/>
    <col min="16127" max="16127" width="5.140625" customWidth="1"/>
    <col min="16128" max="16128" width="70.7109375" customWidth="1"/>
    <col min="16129" max="16130" width="15.42578125" bestFit="1" customWidth="1"/>
  </cols>
  <sheetData>
    <row r="2" spans="1:2" x14ac:dyDescent="0.25">
      <c r="A2" s="64" t="s">
        <v>55</v>
      </c>
      <c r="B2" s="64"/>
    </row>
    <row r="4" spans="1:2" x14ac:dyDescent="0.25">
      <c r="A4" s="20" t="s">
        <v>56</v>
      </c>
      <c r="B4" s="21" t="s">
        <v>57</v>
      </c>
    </row>
    <row r="5" spans="1:2" ht="15.75" x14ac:dyDescent="0.25">
      <c r="A5" s="22" t="s">
        <v>58</v>
      </c>
      <c r="B5" s="23"/>
    </row>
    <row r="6" spans="1:2" x14ac:dyDescent="0.25">
      <c r="A6" s="22" t="s">
        <v>21</v>
      </c>
      <c r="B6" s="24" t="s">
        <v>59</v>
      </c>
    </row>
    <row r="7" spans="1:2" ht="15.75" x14ac:dyDescent="0.25">
      <c r="A7" s="25"/>
      <c r="B7" s="26" t="s">
        <v>129</v>
      </c>
    </row>
    <row r="8" spans="1:2" x14ac:dyDescent="0.25">
      <c r="A8" s="22" t="s">
        <v>28</v>
      </c>
      <c r="B8" s="24" t="s">
        <v>60</v>
      </c>
    </row>
    <row r="9" spans="1:2" ht="15.75" x14ac:dyDescent="0.25">
      <c r="A9" s="25"/>
      <c r="B9" s="26" t="s">
        <v>130</v>
      </c>
    </row>
    <row r="10" spans="1:2" x14ac:dyDescent="0.25">
      <c r="A10" s="22" t="s">
        <v>61</v>
      </c>
      <c r="B10" s="24" t="s">
        <v>62</v>
      </c>
    </row>
    <row r="11" spans="1:2" ht="15.75" x14ac:dyDescent="0.25">
      <c r="A11" s="25"/>
      <c r="B11" s="26" t="s">
        <v>131</v>
      </c>
    </row>
    <row r="12" spans="1:2" x14ac:dyDescent="0.25">
      <c r="A12" s="22" t="s">
        <v>63</v>
      </c>
      <c r="B12" s="24" t="s">
        <v>64</v>
      </c>
    </row>
    <row r="13" spans="1:2" ht="15.75" x14ac:dyDescent="0.25">
      <c r="A13" s="25"/>
      <c r="B13" s="27" t="s">
        <v>132</v>
      </c>
    </row>
    <row r="14" spans="1:2" x14ac:dyDescent="0.25">
      <c r="A14" s="22" t="s">
        <v>65</v>
      </c>
      <c r="B14" s="24" t="s">
        <v>66</v>
      </c>
    </row>
    <row r="15" spans="1:2" x14ac:dyDescent="0.25">
      <c r="A15" s="28"/>
      <c r="B15" s="29" t="s">
        <v>134</v>
      </c>
    </row>
    <row r="16" spans="1:2" x14ac:dyDescent="0.25">
      <c r="A16" s="22" t="s">
        <v>67</v>
      </c>
      <c r="B16" s="24" t="s">
        <v>68</v>
      </c>
    </row>
    <row r="17" spans="1:2" ht="15.75" x14ac:dyDescent="0.25">
      <c r="A17" s="25"/>
      <c r="B17" s="26"/>
    </row>
    <row r="18" spans="1:2" ht="25.5" x14ac:dyDescent="0.25">
      <c r="A18" s="22" t="s">
        <v>69</v>
      </c>
      <c r="B18" s="24" t="s">
        <v>70</v>
      </c>
    </row>
    <row r="19" spans="1:2" ht="390.75" customHeight="1" x14ac:dyDescent="0.25">
      <c r="A19" s="25"/>
      <c r="B19" s="49" t="s">
        <v>133</v>
      </c>
    </row>
    <row r="20" spans="1:2" x14ac:dyDescent="0.25">
      <c r="A20" s="22" t="s">
        <v>71</v>
      </c>
      <c r="B20" s="24" t="s">
        <v>72</v>
      </c>
    </row>
    <row r="21" spans="1:2" ht="15.75" x14ac:dyDescent="0.25">
      <c r="A21" s="25"/>
      <c r="B21" s="23"/>
    </row>
    <row r="22" spans="1:2" x14ac:dyDescent="0.25">
      <c r="A22" s="20" t="s">
        <v>73</v>
      </c>
      <c r="B22" s="21" t="s">
        <v>74</v>
      </c>
    </row>
    <row r="23" spans="1:2" ht="15.75" x14ac:dyDescent="0.25">
      <c r="A23" s="22" t="s">
        <v>58</v>
      </c>
      <c r="B23" s="23"/>
    </row>
    <row r="24" spans="1:2" ht="51" x14ac:dyDescent="0.25">
      <c r="A24" s="65" t="s">
        <v>75</v>
      </c>
      <c r="B24" s="30" t="s">
        <v>76</v>
      </c>
    </row>
    <row r="25" spans="1:2" ht="25.5" x14ac:dyDescent="0.25">
      <c r="A25" s="65"/>
      <c r="B25" s="30" t="s">
        <v>77</v>
      </c>
    </row>
    <row r="26" spans="1:2" x14ac:dyDescent="0.25">
      <c r="A26" s="22"/>
      <c r="B26" s="40" t="s">
        <v>124</v>
      </c>
    </row>
    <row r="27" spans="1:2" ht="25.5" x14ac:dyDescent="0.25">
      <c r="A27" s="22" t="s">
        <v>78</v>
      </c>
      <c r="B27" s="24" t="s">
        <v>79</v>
      </c>
    </row>
    <row r="28" spans="1:2" ht="15.75" x14ac:dyDescent="0.25">
      <c r="A28" s="25"/>
      <c r="B28" s="32" t="s">
        <v>136</v>
      </c>
    </row>
    <row r="29" spans="1:2" ht="38.25" x14ac:dyDescent="0.25">
      <c r="A29" s="22" t="s">
        <v>80</v>
      </c>
      <c r="B29" s="24" t="s">
        <v>81</v>
      </c>
    </row>
    <row r="30" spans="1:2" ht="15.75" x14ac:dyDescent="0.25">
      <c r="A30" s="25"/>
      <c r="B30" s="32" t="s">
        <v>136</v>
      </c>
    </row>
    <row r="31" spans="1:2" x14ac:dyDescent="0.25">
      <c r="A31" s="22" t="s">
        <v>82</v>
      </c>
      <c r="B31" s="24" t="s">
        <v>83</v>
      </c>
    </row>
    <row r="32" spans="1:2" ht="15.75" x14ac:dyDescent="0.25">
      <c r="A32" s="25"/>
      <c r="B32" s="32" t="s">
        <v>136</v>
      </c>
    </row>
    <row r="33" spans="1:3" ht="38.25" x14ac:dyDescent="0.25">
      <c r="A33" s="22" t="s">
        <v>84</v>
      </c>
      <c r="B33" s="24" t="s">
        <v>85</v>
      </c>
    </row>
    <row r="34" spans="1:3" ht="15.75" x14ac:dyDescent="0.25">
      <c r="A34" s="33"/>
      <c r="B34" s="54">
        <v>14724739.289999999</v>
      </c>
      <c r="C34" s="52"/>
    </row>
    <row r="35" spans="1:3" ht="25.5" x14ac:dyDescent="0.25">
      <c r="A35" s="22" t="s">
        <v>86</v>
      </c>
      <c r="B35" s="24" t="s">
        <v>87</v>
      </c>
    </row>
    <row r="36" spans="1:3" ht="15.75" x14ac:dyDescent="0.25">
      <c r="A36" s="25"/>
      <c r="B36" s="32" t="s">
        <v>136</v>
      </c>
    </row>
    <row r="37" spans="1:3" ht="51" x14ac:dyDescent="0.25">
      <c r="A37" s="22" t="s">
        <v>88</v>
      </c>
      <c r="B37" s="30" t="s">
        <v>89</v>
      </c>
    </row>
    <row r="38" spans="1:3" x14ac:dyDescent="0.25">
      <c r="A38" s="34"/>
      <c r="B38" s="53" t="s">
        <v>136</v>
      </c>
    </row>
    <row r="39" spans="1:3" ht="25.5" x14ac:dyDescent="0.25">
      <c r="A39" s="22" t="s">
        <v>90</v>
      </c>
      <c r="B39" s="24" t="s">
        <v>91</v>
      </c>
    </row>
    <row r="40" spans="1:3" ht="15.75" x14ac:dyDescent="0.25">
      <c r="A40" s="25"/>
      <c r="B40" s="32" t="s">
        <v>136</v>
      </c>
    </row>
    <row r="41" spans="1:3" ht="25.5" x14ac:dyDescent="0.25">
      <c r="A41" s="22" t="s">
        <v>92</v>
      </c>
      <c r="B41" s="30" t="s">
        <v>93</v>
      </c>
    </row>
    <row r="42" spans="1:3" x14ac:dyDescent="0.25">
      <c r="A42" s="22" t="s">
        <v>94</v>
      </c>
      <c r="B42" s="24" t="s">
        <v>95</v>
      </c>
    </row>
    <row r="43" spans="1:3" ht="15.75" x14ac:dyDescent="0.25">
      <c r="A43" s="25"/>
      <c r="B43" s="32" t="s">
        <v>137</v>
      </c>
    </row>
    <row r="44" spans="1:3" x14ac:dyDescent="0.25">
      <c r="A44" s="22" t="s">
        <v>96</v>
      </c>
      <c r="B44" s="24" t="s">
        <v>97</v>
      </c>
    </row>
    <row r="45" spans="1:3" ht="15.75" x14ac:dyDescent="0.25">
      <c r="A45" s="25"/>
      <c r="B45" s="32" t="s">
        <v>138</v>
      </c>
    </row>
    <row r="46" spans="1:3" x14ac:dyDescent="0.25">
      <c r="A46" s="22" t="s">
        <v>98</v>
      </c>
      <c r="B46" s="24" t="s">
        <v>99</v>
      </c>
    </row>
    <row r="47" spans="1:3" ht="15.75" x14ac:dyDescent="0.25">
      <c r="A47" s="25"/>
      <c r="B47" s="32" t="s">
        <v>137</v>
      </c>
    </row>
    <row r="48" spans="1:3" ht="51" x14ac:dyDescent="0.25">
      <c r="A48" s="22" t="s">
        <v>100</v>
      </c>
      <c r="B48" s="30" t="s">
        <v>101</v>
      </c>
    </row>
    <row r="49" spans="1:2" ht="15.75" x14ac:dyDescent="0.25">
      <c r="A49" s="25"/>
      <c r="B49" s="32" t="s">
        <v>137</v>
      </c>
    </row>
    <row r="50" spans="1:2" ht="25.5" x14ac:dyDescent="0.25">
      <c r="A50" s="22" t="s">
        <v>102</v>
      </c>
      <c r="B50" s="24" t="s">
        <v>103</v>
      </c>
    </row>
    <row r="51" spans="1:2" ht="15.75" x14ac:dyDescent="0.25">
      <c r="A51" s="25"/>
      <c r="B51" s="32" t="s">
        <v>137</v>
      </c>
    </row>
    <row r="52" spans="1:2" ht="51" x14ac:dyDescent="0.25">
      <c r="A52" s="22" t="s">
        <v>104</v>
      </c>
      <c r="B52" s="30" t="s">
        <v>105</v>
      </c>
    </row>
    <row r="53" spans="1:2" ht="15.75" x14ac:dyDescent="0.25">
      <c r="A53" s="25"/>
      <c r="B53" s="32" t="s">
        <v>138</v>
      </c>
    </row>
    <row r="54" spans="1:2" ht="38.25" x14ac:dyDescent="0.25">
      <c r="A54" s="22" t="s">
        <v>106</v>
      </c>
      <c r="B54" s="30" t="s">
        <v>107</v>
      </c>
    </row>
    <row r="55" spans="1:2" ht="15.75" customHeight="1" x14ac:dyDescent="0.25">
      <c r="A55" s="31"/>
      <c r="B55" s="35" t="s">
        <v>139</v>
      </c>
    </row>
    <row r="56" spans="1:2" ht="15.75" customHeight="1" x14ac:dyDescent="0.25">
      <c r="A56" s="33"/>
      <c r="B56" s="36" t="s">
        <v>140</v>
      </c>
    </row>
    <row r="57" spans="1:2" x14ac:dyDescent="0.25">
      <c r="A57" s="22" t="s">
        <v>108</v>
      </c>
      <c r="B57" s="24" t="s">
        <v>109</v>
      </c>
    </row>
    <row r="58" spans="1:2" ht="15.75" x14ac:dyDescent="0.25">
      <c r="A58" s="33"/>
      <c r="B58" s="32">
        <v>27060</v>
      </c>
    </row>
    <row r="59" spans="1:2" x14ac:dyDescent="0.25">
      <c r="A59" s="22" t="s">
        <v>110</v>
      </c>
      <c r="B59" s="24" t="s">
        <v>111</v>
      </c>
    </row>
    <row r="60" spans="1:2" ht="15.75" x14ac:dyDescent="0.25">
      <c r="A60" s="33"/>
      <c r="B60" s="40" t="s">
        <v>123</v>
      </c>
    </row>
    <row r="61" spans="1:2" x14ac:dyDescent="0.25">
      <c r="A61" s="22" t="s">
        <v>112</v>
      </c>
      <c r="B61" s="24" t="s">
        <v>72</v>
      </c>
    </row>
    <row r="62" spans="1:2" ht="15.75" x14ac:dyDescent="0.25">
      <c r="A62" s="25"/>
      <c r="B62" s="32" t="s">
        <v>141</v>
      </c>
    </row>
    <row r="63" spans="1:2" ht="15.75" x14ac:dyDescent="0.25">
      <c r="A63" s="22" t="s">
        <v>65</v>
      </c>
      <c r="B63" s="23"/>
    </row>
    <row r="64" spans="1:2" x14ac:dyDescent="0.25">
      <c r="A64" s="22" t="s">
        <v>113</v>
      </c>
      <c r="B64" s="24" t="s">
        <v>114</v>
      </c>
    </row>
    <row r="65" spans="1:2" ht="15.75" x14ac:dyDescent="0.25">
      <c r="A65" s="25"/>
      <c r="B65" s="32" t="s">
        <v>136</v>
      </c>
    </row>
    <row r="66" spans="1:2" ht="25.5" x14ac:dyDescent="0.25">
      <c r="A66" s="22" t="s">
        <v>115</v>
      </c>
      <c r="B66" s="24" t="s">
        <v>116</v>
      </c>
    </row>
    <row r="67" spans="1:2" x14ac:dyDescent="0.25">
      <c r="A67" s="31"/>
      <c r="B67" s="37">
        <v>561168.4</v>
      </c>
    </row>
    <row r="68" spans="1:2" ht="25.5" x14ac:dyDescent="0.25">
      <c r="A68" s="22" t="s">
        <v>117</v>
      </c>
      <c r="B68" s="24" t="s">
        <v>118</v>
      </c>
    </row>
    <row r="69" spans="1:2" ht="15.75" x14ac:dyDescent="0.25">
      <c r="A69" s="33"/>
      <c r="B69" s="54" t="s">
        <v>142</v>
      </c>
    </row>
    <row r="70" spans="1:2" ht="38.25" x14ac:dyDescent="0.25">
      <c r="A70" s="22" t="s">
        <v>119</v>
      </c>
      <c r="B70" s="30" t="s">
        <v>120</v>
      </c>
    </row>
    <row r="71" spans="1:2" ht="15.75" x14ac:dyDescent="0.25">
      <c r="A71" s="25"/>
      <c r="B71" s="32" t="s">
        <v>136</v>
      </c>
    </row>
    <row r="72" spans="1:2" x14ac:dyDescent="0.25">
      <c r="A72" s="22" t="s">
        <v>121</v>
      </c>
      <c r="B72" s="24" t="s">
        <v>72</v>
      </c>
    </row>
    <row r="73" spans="1:2" ht="66.75" customHeight="1" x14ac:dyDescent="0.25">
      <c r="A73" s="25"/>
      <c r="B73" s="51" t="s">
        <v>135</v>
      </c>
    </row>
    <row r="74" spans="1:2" ht="25.5" x14ac:dyDescent="0.25">
      <c r="A74" s="22" t="s">
        <v>67</v>
      </c>
      <c r="B74" s="24" t="s">
        <v>122</v>
      </c>
    </row>
    <row r="75" spans="1:2" ht="102" x14ac:dyDescent="0.25">
      <c r="A75" s="25"/>
      <c r="B75" s="50" t="s">
        <v>143</v>
      </c>
    </row>
    <row r="76" spans="1:2" ht="15.75" x14ac:dyDescent="0.25">
      <c r="A76" s="41"/>
      <c r="B76" s="42"/>
    </row>
    <row r="77" spans="1:2" s="39" customFormat="1" x14ac:dyDescent="0.25">
      <c r="A77" s="38"/>
      <c r="B77" s="43"/>
    </row>
    <row r="78" spans="1:2" s="39" customFormat="1" x14ac:dyDescent="0.25">
      <c r="A78" s="38"/>
      <c r="B78" s="43"/>
    </row>
    <row r="79" spans="1:2" s="39" customFormat="1" x14ac:dyDescent="0.25">
      <c r="A79" s="38"/>
    </row>
  </sheetData>
  <mergeCells count="2">
    <mergeCell ref="A2:B2"/>
    <mergeCell ref="A24:A25"/>
  </mergeCells>
  <pageMargins left="0.7" right="0.7" top="0.75" bottom="0.75" header="0.3" footer="0.3"/>
  <pageSetup paperSize="9" orientation="portrait" horizontalDpi="4294967295" verticalDpi="4294967295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2:C77"/>
  <sheetViews>
    <sheetView tabSelected="1" topLeftCell="A55" workbookViewId="0">
      <selection activeCell="R71" sqref="R71"/>
    </sheetView>
  </sheetViews>
  <sheetFormatPr defaultRowHeight="15" x14ac:dyDescent="0.25"/>
  <cols>
    <col min="1" max="1" width="5.140625" style="19" customWidth="1"/>
    <col min="2" max="2" width="72.140625" customWidth="1"/>
    <col min="255" max="255" width="5.140625" customWidth="1"/>
    <col min="256" max="256" width="70.7109375" customWidth="1"/>
    <col min="257" max="258" width="15.42578125" bestFit="1" customWidth="1"/>
    <col min="511" max="511" width="5.140625" customWidth="1"/>
    <col min="512" max="512" width="70.7109375" customWidth="1"/>
    <col min="513" max="514" width="15.42578125" bestFit="1" customWidth="1"/>
    <col min="767" max="767" width="5.140625" customWidth="1"/>
    <col min="768" max="768" width="70.7109375" customWidth="1"/>
    <col min="769" max="770" width="15.42578125" bestFit="1" customWidth="1"/>
    <col min="1023" max="1023" width="5.140625" customWidth="1"/>
    <col min="1024" max="1024" width="70.7109375" customWidth="1"/>
    <col min="1025" max="1026" width="15.42578125" bestFit="1" customWidth="1"/>
    <col min="1279" max="1279" width="5.140625" customWidth="1"/>
    <col min="1280" max="1280" width="70.7109375" customWidth="1"/>
    <col min="1281" max="1282" width="15.42578125" bestFit="1" customWidth="1"/>
    <col min="1535" max="1535" width="5.140625" customWidth="1"/>
    <col min="1536" max="1536" width="70.7109375" customWidth="1"/>
    <col min="1537" max="1538" width="15.42578125" bestFit="1" customWidth="1"/>
    <col min="1791" max="1791" width="5.140625" customWidth="1"/>
    <col min="1792" max="1792" width="70.7109375" customWidth="1"/>
    <col min="1793" max="1794" width="15.42578125" bestFit="1" customWidth="1"/>
    <col min="2047" max="2047" width="5.140625" customWidth="1"/>
    <col min="2048" max="2048" width="70.7109375" customWidth="1"/>
    <col min="2049" max="2050" width="15.42578125" bestFit="1" customWidth="1"/>
    <col min="2303" max="2303" width="5.140625" customWidth="1"/>
    <col min="2304" max="2304" width="70.7109375" customWidth="1"/>
    <col min="2305" max="2306" width="15.42578125" bestFit="1" customWidth="1"/>
    <col min="2559" max="2559" width="5.140625" customWidth="1"/>
    <col min="2560" max="2560" width="70.7109375" customWidth="1"/>
    <col min="2561" max="2562" width="15.42578125" bestFit="1" customWidth="1"/>
    <col min="2815" max="2815" width="5.140625" customWidth="1"/>
    <col min="2816" max="2816" width="70.7109375" customWidth="1"/>
    <col min="2817" max="2818" width="15.42578125" bestFit="1" customWidth="1"/>
    <col min="3071" max="3071" width="5.140625" customWidth="1"/>
    <col min="3072" max="3072" width="70.7109375" customWidth="1"/>
    <col min="3073" max="3074" width="15.42578125" bestFit="1" customWidth="1"/>
    <col min="3327" max="3327" width="5.140625" customWidth="1"/>
    <col min="3328" max="3328" width="70.7109375" customWidth="1"/>
    <col min="3329" max="3330" width="15.42578125" bestFit="1" customWidth="1"/>
    <col min="3583" max="3583" width="5.140625" customWidth="1"/>
    <col min="3584" max="3584" width="70.7109375" customWidth="1"/>
    <col min="3585" max="3586" width="15.42578125" bestFit="1" customWidth="1"/>
    <col min="3839" max="3839" width="5.140625" customWidth="1"/>
    <col min="3840" max="3840" width="70.7109375" customWidth="1"/>
    <col min="3841" max="3842" width="15.42578125" bestFit="1" customWidth="1"/>
    <col min="4095" max="4095" width="5.140625" customWidth="1"/>
    <col min="4096" max="4096" width="70.7109375" customWidth="1"/>
    <col min="4097" max="4098" width="15.42578125" bestFit="1" customWidth="1"/>
    <col min="4351" max="4351" width="5.140625" customWidth="1"/>
    <col min="4352" max="4352" width="70.7109375" customWidth="1"/>
    <col min="4353" max="4354" width="15.42578125" bestFit="1" customWidth="1"/>
    <col min="4607" max="4607" width="5.140625" customWidth="1"/>
    <col min="4608" max="4608" width="70.7109375" customWidth="1"/>
    <col min="4609" max="4610" width="15.42578125" bestFit="1" customWidth="1"/>
    <col min="4863" max="4863" width="5.140625" customWidth="1"/>
    <col min="4864" max="4864" width="70.7109375" customWidth="1"/>
    <col min="4865" max="4866" width="15.42578125" bestFit="1" customWidth="1"/>
    <col min="5119" max="5119" width="5.140625" customWidth="1"/>
    <col min="5120" max="5120" width="70.7109375" customWidth="1"/>
    <col min="5121" max="5122" width="15.42578125" bestFit="1" customWidth="1"/>
    <col min="5375" max="5375" width="5.140625" customWidth="1"/>
    <col min="5376" max="5376" width="70.7109375" customWidth="1"/>
    <col min="5377" max="5378" width="15.42578125" bestFit="1" customWidth="1"/>
    <col min="5631" max="5631" width="5.140625" customWidth="1"/>
    <col min="5632" max="5632" width="70.7109375" customWidth="1"/>
    <col min="5633" max="5634" width="15.42578125" bestFit="1" customWidth="1"/>
    <col min="5887" max="5887" width="5.140625" customWidth="1"/>
    <col min="5888" max="5888" width="70.7109375" customWidth="1"/>
    <col min="5889" max="5890" width="15.42578125" bestFit="1" customWidth="1"/>
    <col min="6143" max="6143" width="5.140625" customWidth="1"/>
    <col min="6144" max="6144" width="70.7109375" customWidth="1"/>
    <col min="6145" max="6146" width="15.42578125" bestFit="1" customWidth="1"/>
    <col min="6399" max="6399" width="5.140625" customWidth="1"/>
    <col min="6400" max="6400" width="70.7109375" customWidth="1"/>
    <col min="6401" max="6402" width="15.42578125" bestFit="1" customWidth="1"/>
    <col min="6655" max="6655" width="5.140625" customWidth="1"/>
    <col min="6656" max="6656" width="70.7109375" customWidth="1"/>
    <col min="6657" max="6658" width="15.42578125" bestFit="1" customWidth="1"/>
    <col min="6911" max="6911" width="5.140625" customWidth="1"/>
    <col min="6912" max="6912" width="70.7109375" customWidth="1"/>
    <col min="6913" max="6914" width="15.42578125" bestFit="1" customWidth="1"/>
    <col min="7167" max="7167" width="5.140625" customWidth="1"/>
    <col min="7168" max="7168" width="70.7109375" customWidth="1"/>
    <col min="7169" max="7170" width="15.42578125" bestFit="1" customWidth="1"/>
    <col min="7423" max="7423" width="5.140625" customWidth="1"/>
    <col min="7424" max="7424" width="70.7109375" customWidth="1"/>
    <col min="7425" max="7426" width="15.42578125" bestFit="1" customWidth="1"/>
    <col min="7679" max="7679" width="5.140625" customWidth="1"/>
    <col min="7680" max="7680" width="70.7109375" customWidth="1"/>
    <col min="7681" max="7682" width="15.42578125" bestFit="1" customWidth="1"/>
    <col min="7935" max="7935" width="5.140625" customWidth="1"/>
    <col min="7936" max="7936" width="70.7109375" customWidth="1"/>
    <col min="7937" max="7938" width="15.42578125" bestFit="1" customWidth="1"/>
    <col min="8191" max="8191" width="5.140625" customWidth="1"/>
    <col min="8192" max="8192" width="70.7109375" customWidth="1"/>
    <col min="8193" max="8194" width="15.42578125" bestFit="1" customWidth="1"/>
    <col min="8447" max="8447" width="5.140625" customWidth="1"/>
    <col min="8448" max="8448" width="70.7109375" customWidth="1"/>
    <col min="8449" max="8450" width="15.42578125" bestFit="1" customWidth="1"/>
    <col min="8703" max="8703" width="5.140625" customWidth="1"/>
    <col min="8704" max="8704" width="70.7109375" customWidth="1"/>
    <col min="8705" max="8706" width="15.42578125" bestFit="1" customWidth="1"/>
    <col min="8959" max="8959" width="5.140625" customWidth="1"/>
    <col min="8960" max="8960" width="70.7109375" customWidth="1"/>
    <col min="8961" max="8962" width="15.42578125" bestFit="1" customWidth="1"/>
    <col min="9215" max="9215" width="5.140625" customWidth="1"/>
    <col min="9216" max="9216" width="70.7109375" customWidth="1"/>
    <col min="9217" max="9218" width="15.42578125" bestFit="1" customWidth="1"/>
    <col min="9471" max="9471" width="5.140625" customWidth="1"/>
    <col min="9472" max="9472" width="70.7109375" customWidth="1"/>
    <col min="9473" max="9474" width="15.42578125" bestFit="1" customWidth="1"/>
    <col min="9727" max="9727" width="5.140625" customWidth="1"/>
    <col min="9728" max="9728" width="70.7109375" customWidth="1"/>
    <col min="9729" max="9730" width="15.42578125" bestFit="1" customWidth="1"/>
    <col min="9983" max="9983" width="5.140625" customWidth="1"/>
    <col min="9984" max="9984" width="70.7109375" customWidth="1"/>
    <col min="9985" max="9986" width="15.42578125" bestFit="1" customWidth="1"/>
    <col min="10239" max="10239" width="5.140625" customWidth="1"/>
    <col min="10240" max="10240" width="70.7109375" customWidth="1"/>
    <col min="10241" max="10242" width="15.42578125" bestFit="1" customWidth="1"/>
    <col min="10495" max="10495" width="5.140625" customWidth="1"/>
    <col min="10496" max="10496" width="70.7109375" customWidth="1"/>
    <col min="10497" max="10498" width="15.42578125" bestFit="1" customWidth="1"/>
    <col min="10751" max="10751" width="5.140625" customWidth="1"/>
    <col min="10752" max="10752" width="70.7109375" customWidth="1"/>
    <col min="10753" max="10754" width="15.42578125" bestFit="1" customWidth="1"/>
    <col min="11007" max="11007" width="5.140625" customWidth="1"/>
    <col min="11008" max="11008" width="70.7109375" customWidth="1"/>
    <col min="11009" max="11010" width="15.42578125" bestFit="1" customWidth="1"/>
    <col min="11263" max="11263" width="5.140625" customWidth="1"/>
    <col min="11264" max="11264" width="70.7109375" customWidth="1"/>
    <col min="11265" max="11266" width="15.42578125" bestFit="1" customWidth="1"/>
    <col min="11519" max="11519" width="5.140625" customWidth="1"/>
    <col min="11520" max="11520" width="70.7109375" customWidth="1"/>
    <col min="11521" max="11522" width="15.42578125" bestFit="1" customWidth="1"/>
    <col min="11775" max="11775" width="5.140625" customWidth="1"/>
    <col min="11776" max="11776" width="70.7109375" customWidth="1"/>
    <col min="11777" max="11778" width="15.42578125" bestFit="1" customWidth="1"/>
    <col min="12031" max="12031" width="5.140625" customWidth="1"/>
    <col min="12032" max="12032" width="70.7109375" customWidth="1"/>
    <col min="12033" max="12034" width="15.42578125" bestFit="1" customWidth="1"/>
    <col min="12287" max="12287" width="5.140625" customWidth="1"/>
    <col min="12288" max="12288" width="70.7109375" customWidth="1"/>
    <col min="12289" max="12290" width="15.42578125" bestFit="1" customWidth="1"/>
    <col min="12543" max="12543" width="5.140625" customWidth="1"/>
    <col min="12544" max="12544" width="70.7109375" customWidth="1"/>
    <col min="12545" max="12546" width="15.42578125" bestFit="1" customWidth="1"/>
    <col min="12799" max="12799" width="5.140625" customWidth="1"/>
    <col min="12800" max="12800" width="70.7109375" customWidth="1"/>
    <col min="12801" max="12802" width="15.42578125" bestFit="1" customWidth="1"/>
    <col min="13055" max="13055" width="5.140625" customWidth="1"/>
    <col min="13056" max="13056" width="70.7109375" customWidth="1"/>
    <col min="13057" max="13058" width="15.42578125" bestFit="1" customWidth="1"/>
    <col min="13311" max="13311" width="5.140625" customWidth="1"/>
    <col min="13312" max="13312" width="70.7109375" customWidth="1"/>
    <col min="13313" max="13314" width="15.42578125" bestFit="1" customWidth="1"/>
    <col min="13567" max="13567" width="5.140625" customWidth="1"/>
    <col min="13568" max="13568" width="70.7109375" customWidth="1"/>
    <col min="13569" max="13570" width="15.42578125" bestFit="1" customWidth="1"/>
    <col min="13823" max="13823" width="5.140625" customWidth="1"/>
    <col min="13824" max="13824" width="70.7109375" customWidth="1"/>
    <col min="13825" max="13826" width="15.42578125" bestFit="1" customWidth="1"/>
    <col min="14079" max="14079" width="5.140625" customWidth="1"/>
    <col min="14080" max="14080" width="70.7109375" customWidth="1"/>
    <col min="14081" max="14082" width="15.42578125" bestFit="1" customWidth="1"/>
    <col min="14335" max="14335" width="5.140625" customWidth="1"/>
    <col min="14336" max="14336" width="70.7109375" customWidth="1"/>
    <col min="14337" max="14338" width="15.42578125" bestFit="1" customWidth="1"/>
    <col min="14591" max="14591" width="5.140625" customWidth="1"/>
    <col min="14592" max="14592" width="70.7109375" customWidth="1"/>
    <col min="14593" max="14594" width="15.42578125" bestFit="1" customWidth="1"/>
    <col min="14847" max="14847" width="5.140625" customWidth="1"/>
    <col min="14848" max="14848" width="70.7109375" customWidth="1"/>
    <col min="14849" max="14850" width="15.42578125" bestFit="1" customWidth="1"/>
    <col min="15103" max="15103" width="5.140625" customWidth="1"/>
    <col min="15104" max="15104" width="70.7109375" customWidth="1"/>
    <col min="15105" max="15106" width="15.42578125" bestFit="1" customWidth="1"/>
    <col min="15359" max="15359" width="5.140625" customWidth="1"/>
    <col min="15360" max="15360" width="70.7109375" customWidth="1"/>
    <col min="15361" max="15362" width="15.42578125" bestFit="1" customWidth="1"/>
    <col min="15615" max="15615" width="5.140625" customWidth="1"/>
    <col min="15616" max="15616" width="70.7109375" customWidth="1"/>
    <col min="15617" max="15618" width="15.42578125" bestFit="1" customWidth="1"/>
    <col min="15871" max="15871" width="5.140625" customWidth="1"/>
    <col min="15872" max="15872" width="70.7109375" customWidth="1"/>
    <col min="15873" max="15874" width="15.42578125" bestFit="1" customWidth="1"/>
    <col min="16127" max="16127" width="5.140625" customWidth="1"/>
    <col min="16128" max="16128" width="70.7109375" customWidth="1"/>
    <col min="16129" max="16130" width="15.42578125" bestFit="1" customWidth="1"/>
  </cols>
  <sheetData>
    <row r="2" spans="1:2" x14ac:dyDescent="0.25">
      <c r="A2" s="64" t="s">
        <v>55</v>
      </c>
      <c r="B2" s="64"/>
    </row>
    <row r="4" spans="1:2" x14ac:dyDescent="0.25">
      <c r="A4" s="20" t="s">
        <v>56</v>
      </c>
      <c r="B4" s="21" t="s">
        <v>57</v>
      </c>
    </row>
    <row r="5" spans="1:2" ht="15.75" x14ac:dyDescent="0.25">
      <c r="A5" s="55" t="s">
        <v>58</v>
      </c>
      <c r="B5" s="23"/>
    </row>
    <row r="6" spans="1:2" x14ac:dyDescent="0.25">
      <c r="A6" s="55" t="s">
        <v>21</v>
      </c>
      <c r="B6" s="24" t="s">
        <v>59</v>
      </c>
    </row>
    <row r="7" spans="1:2" ht="15.75" x14ac:dyDescent="0.25">
      <c r="A7" s="25"/>
      <c r="B7" s="26" t="s">
        <v>129</v>
      </c>
    </row>
    <row r="8" spans="1:2" x14ac:dyDescent="0.25">
      <c r="A8" s="55" t="s">
        <v>28</v>
      </c>
      <c r="B8" s="24" t="s">
        <v>60</v>
      </c>
    </row>
    <row r="9" spans="1:2" ht="15.75" x14ac:dyDescent="0.25">
      <c r="A9" s="25"/>
      <c r="B9" s="26" t="s">
        <v>130</v>
      </c>
    </row>
    <row r="10" spans="1:2" x14ac:dyDescent="0.25">
      <c r="A10" s="55" t="s">
        <v>61</v>
      </c>
      <c r="B10" s="24" t="s">
        <v>62</v>
      </c>
    </row>
    <row r="11" spans="1:2" ht="15.75" x14ac:dyDescent="0.25">
      <c r="A11" s="25"/>
      <c r="B11" s="26" t="s">
        <v>131</v>
      </c>
    </row>
    <row r="12" spans="1:2" x14ac:dyDescent="0.25">
      <c r="A12" s="55" t="s">
        <v>63</v>
      </c>
      <c r="B12" s="24" t="s">
        <v>64</v>
      </c>
    </row>
    <row r="13" spans="1:2" ht="15.75" x14ac:dyDescent="0.25">
      <c r="A13" s="25"/>
      <c r="B13" s="27" t="s">
        <v>132</v>
      </c>
    </row>
    <row r="14" spans="1:2" x14ac:dyDescent="0.25">
      <c r="A14" s="55" t="s">
        <v>65</v>
      </c>
      <c r="B14" s="24" t="s">
        <v>66</v>
      </c>
    </row>
    <row r="15" spans="1:2" x14ac:dyDescent="0.25">
      <c r="A15" s="28"/>
      <c r="B15" s="29" t="s">
        <v>144</v>
      </c>
    </row>
    <row r="16" spans="1:2" x14ac:dyDescent="0.25">
      <c r="A16" s="55" t="s">
        <v>67</v>
      </c>
      <c r="B16" s="24" t="s">
        <v>68</v>
      </c>
    </row>
    <row r="17" spans="1:2" ht="15.75" x14ac:dyDescent="0.25">
      <c r="A17" s="25"/>
      <c r="B17" s="26"/>
    </row>
    <row r="18" spans="1:2" ht="25.5" x14ac:dyDescent="0.25">
      <c r="A18" s="55" t="s">
        <v>69</v>
      </c>
      <c r="B18" s="24" t="s">
        <v>70</v>
      </c>
    </row>
    <row r="19" spans="1:2" ht="390.75" customHeight="1" x14ac:dyDescent="0.25">
      <c r="A19" s="25"/>
      <c r="B19" s="49" t="s">
        <v>133</v>
      </c>
    </row>
    <row r="20" spans="1:2" x14ac:dyDescent="0.25">
      <c r="A20" s="55" t="s">
        <v>71</v>
      </c>
      <c r="B20" s="24" t="s">
        <v>72</v>
      </c>
    </row>
    <row r="21" spans="1:2" ht="15.75" x14ac:dyDescent="0.25">
      <c r="A21" s="25"/>
      <c r="B21" s="23"/>
    </row>
    <row r="22" spans="1:2" x14ac:dyDescent="0.25">
      <c r="A22" s="20" t="s">
        <v>73</v>
      </c>
      <c r="B22" s="21" t="s">
        <v>74</v>
      </c>
    </row>
    <row r="23" spans="1:2" ht="15.75" x14ac:dyDescent="0.25">
      <c r="A23" s="55" t="s">
        <v>58</v>
      </c>
      <c r="B23" s="23"/>
    </row>
    <row r="24" spans="1:2" ht="51" x14ac:dyDescent="0.25">
      <c r="A24" s="65" t="s">
        <v>75</v>
      </c>
      <c r="B24" s="30" t="s">
        <v>76</v>
      </c>
    </row>
    <row r="25" spans="1:2" ht="25.5" x14ac:dyDescent="0.25">
      <c r="A25" s="65"/>
      <c r="B25" s="30" t="s">
        <v>77</v>
      </c>
    </row>
    <row r="26" spans="1:2" x14ac:dyDescent="0.25">
      <c r="A26" s="55"/>
      <c r="B26" s="57" t="s">
        <v>124</v>
      </c>
    </row>
    <row r="27" spans="1:2" ht="25.5" x14ac:dyDescent="0.25">
      <c r="A27" s="55" t="s">
        <v>78</v>
      </c>
      <c r="B27" s="24" t="s">
        <v>79</v>
      </c>
    </row>
    <row r="28" spans="1:2" ht="15.75" x14ac:dyDescent="0.25">
      <c r="A28" s="25"/>
      <c r="B28" s="32" t="s">
        <v>136</v>
      </c>
    </row>
    <row r="29" spans="1:2" ht="38.25" x14ac:dyDescent="0.25">
      <c r="A29" s="55" t="s">
        <v>80</v>
      </c>
      <c r="B29" s="24" t="s">
        <v>81</v>
      </c>
    </row>
    <row r="30" spans="1:2" ht="15.75" x14ac:dyDescent="0.25">
      <c r="A30" s="25"/>
      <c r="B30" s="32" t="s">
        <v>136</v>
      </c>
    </row>
    <row r="31" spans="1:2" x14ac:dyDescent="0.25">
      <c r="A31" s="55" t="s">
        <v>82</v>
      </c>
      <c r="B31" s="24" t="s">
        <v>83</v>
      </c>
    </row>
    <row r="32" spans="1:2" ht="15.75" x14ac:dyDescent="0.25">
      <c r="A32" s="25"/>
      <c r="B32" s="32" t="s">
        <v>136</v>
      </c>
    </row>
    <row r="33" spans="1:3" ht="38.25" x14ac:dyDescent="0.25">
      <c r="A33" s="55" t="s">
        <v>84</v>
      </c>
      <c r="B33" s="24" t="s">
        <v>85</v>
      </c>
    </row>
    <row r="34" spans="1:3" ht="15.75" x14ac:dyDescent="0.25">
      <c r="A34" s="33"/>
      <c r="B34" s="54">
        <v>12696585.939999999</v>
      </c>
      <c r="C34" s="52"/>
    </row>
    <row r="35" spans="1:3" ht="25.5" x14ac:dyDescent="0.25">
      <c r="A35" s="55" t="s">
        <v>86</v>
      </c>
      <c r="B35" s="24" t="s">
        <v>87</v>
      </c>
    </row>
    <row r="36" spans="1:3" ht="15.75" x14ac:dyDescent="0.25">
      <c r="A36" s="25"/>
      <c r="B36" s="32" t="s">
        <v>136</v>
      </c>
    </row>
    <row r="37" spans="1:3" ht="51" x14ac:dyDescent="0.25">
      <c r="A37" s="55" t="s">
        <v>88</v>
      </c>
      <c r="B37" s="30" t="s">
        <v>89</v>
      </c>
    </row>
    <row r="38" spans="1:3" x14ac:dyDescent="0.25">
      <c r="A38" s="34"/>
      <c r="B38" s="53" t="s">
        <v>136</v>
      </c>
    </row>
    <row r="39" spans="1:3" ht="25.5" x14ac:dyDescent="0.25">
      <c r="A39" s="55" t="s">
        <v>90</v>
      </c>
      <c r="B39" s="24" t="s">
        <v>91</v>
      </c>
    </row>
    <row r="40" spans="1:3" ht="15.75" x14ac:dyDescent="0.25">
      <c r="A40" s="25"/>
      <c r="B40" s="32" t="s">
        <v>136</v>
      </c>
    </row>
    <row r="41" spans="1:3" ht="25.5" x14ac:dyDescent="0.25">
      <c r="A41" s="55" t="s">
        <v>92</v>
      </c>
      <c r="B41" s="30" t="s">
        <v>93</v>
      </c>
    </row>
    <row r="42" spans="1:3" x14ac:dyDescent="0.25">
      <c r="A42" s="55" t="s">
        <v>94</v>
      </c>
      <c r="B42" s="24" t="s">
        <v>95</v>
      </c>
    </row>
    <row r="43" spans="1:3" ht="15.75" x14ac:dyDescent="0.25">
      <c r="A43" s="25"/>
      <c r="B43" s="32" t="s">
        <v>137</v>
      </c>
    </row>
    <row r="44" spans="1:3" x14ac:dyDescent="0.25">
      <c r="A44" s="55" t="s">
        <v>96</v>
      </c>
      <c r="B44" s="24" t="s">
        <v>97</v>
      </c>
    </row>
    <row r="45" spans="1:3" ht="15.75" x14ac:dyDescent="0.25">
      <c r="A45" s="25"/>
      <c r="B45" s="32" t="s">
        <v>138</v>
      </c>
    </row>
    <row r="46" spans="1:3" x14ac:dyDescent="0.25">
      <c r="A46" s="55" t="s">
        <v>98</v>
      </c>
      <c r="B46" s="24" t="s">
        <v>99</v>
      </c>
    </row>
    <row r="47" spans="1:3" ht="15.75" x14ac:dyDescent="0.25">
      <c r="A47" s="25"/>
      <c r="B47" s="32" t="s">
        <v>137</v>
      </c>
    </row>
    <row r="48" spans="1:3" ht="51" x14ac:dyDescent="0.25">
      <c r="A48" s="55" t="s">
        <v>100</v>
      </c>
      <c r="B48" s="30" t="s">
        <v>101</v>
      </c>
    </row>
    <row r="49" spans="1:2" ht="15.75" x14ac:dyDescent="0.25">
      <c r="A49" s="25"/>
      <c r="B49" s="32" t="s">
        <v>137</v>
      </c>
    </row>
    <row r="50" spans="1:2" ht="25.5" x14ac:dyDescent="0.25">
      <c r="A50" s="55" t="s">
        <v>102</v>
      </c>
      <c r="B50" s="24" t="s">
        <v>103</v>
      </c>
    </row>
    <row r="51" spans="1:2" ht="15.75" x14ac:dyDescent="0.25">
      <c r="A51" s="25"/>
      <c r="B51" s="32" t="s">
        <v>137</v>
      </c>
    </row>
    <row r="52" spans="1:2" ht="51" x14ac:dyDescent="0.25">
      <c r="A52" s="55" t="s">
        <v>104</v>
      </c>
      <c r="B52" s="30" t="s">
        <v>105</v>
      </c>
    </row>
    <row r="53" spans="1:2" ht="15.75" x14ac:dyDescent="0.25">
      <c r="A53" s="25"/>
      <c r="B53" s="32" t="s">
        <v>138</v>
      </c>
    </row>
    <row r="54" spans="1:2" ht="38.25" x14ac:dyDescent="0.25">
      <c r="A54" s="55" t="s">
        <v>106</v>
      </c>
      <c r="B54" s="30" t="s">
        <v>107</v>
      </c>
    </row>
    <row r="55" spans="1:2" ht="15.75" customHeight="1" x14ac:dyDescent="0.25">
      <c r="A55" s="31"/>
      <c r="B55" s="35" t="s">
        <v>139</v>
      </c>
    </row>
    <row r="56" spans="1:2" ht="15.75" customHeight="1" x14ac:dyDescent="0.25">
      <c r="A56" s="33"/>
      <c r="B56" s="36" t="s">
        <v>140</v>
      </c>
    </row>
    <row r="57" spans="1:2" x14ac:dyDescent="0.25">
      <c r="A57" s="55" t="s">
        <v>108</v>
      </c>
      <c r="B57" s="24" t="s">
        <v>109</v>
      </c>
    </row>
    <row r="58" spans="1:2" ht="15.75" x14ac:dyDescent="0.25">
      <c r="A58" s="33"/>
      <c r="B58" s="61">
        <v>27060</v>
      </c>
    </row>
    <row r="59" spans="1:2" x14ac:dyDescent="0.25">
      <c r="A59" s="55" t="s">
        <v>110</v>
      </c>
      <c r="B59" s="24" t="s">
        <v>111</v>
      </c>
    </row>
    <row r="60" spans="1:2" ht="15.75" x14ac:dyDescent="0.25">
      <c r="A60" s="33"/>
      <c r="B60" s="57" t="s">
        <v>123</v>
      </c>
    </row>
    <row r="61" spans="1:2" x14ac:dyDescent="0.25">
      <c r="A61" s="55" t="s">
        <v>112</v>
      </c>
      <c r="B61" s="24" t="s">
        <v>72</v>
      </c>
    </row>
    <row r="62" spans="1:2" ht="15.75" x14ac:dyDescent="0.25">
      <c r="A62" s="25"/>
      <c r="B62" s="32" t="s">
        <v>141</v>
      </c>
    </row>
    <row r="63" spans="1:2" ht="15.75" x14ac:dyDescent="0.25">
      <c r="A63" s="55" t="s">
        <v>65</v>
      </c>
      <c r="B63" s="23"/>
    </row>
    <row r="64" spans="1:2" x14ac:dyDescent="0.25">
      <c r="A64" s="55" t="s">
        <v>113</v>
      </c>
      <c r="B64" s="24" t="s">
        <v>114</v>
      </c>
    </row>
    <row r="65" spans="1:2" ht="15.75" x14ac:dyDescent="0.25">
      <c r="A65" s="25"/>
      <c r="B65" s="32" t="s">
        <v>136</v>
      </c>
    </row>
    <row r="66" spans="1:2" ht="25.5" x14ac:dyDescent="0.25">
      <c r="A66" s="55" t="s">
        <v>115</v>
      </c>
      <c r="B66" s="24" t="s">
        <v>116</v>
      </c>
    </row>
    <row r="67" spans="1:2" x14ac:dyDescent="0.25">
      <c r="A67" s="68"/>
      <c r="B67" s="70" t="s">
        <v>145</v>
      </c>
    </row>
    <row r="68" spans="1:2" x14ac:dyDescent="0.25">
      <c r="A68" s="69"/>
      <c r="B68" s="71"/>
    </row>
    <row r="69" spans="1:2" ht="25.5" x14ac:dyDescent="0.25">
      <c r="A69" s="55" t="s">
        <v>117</v>
      </c>
      <c r="B69" s="24" t="s">
        <v>118</v>
      </c>
    </row>
    <row r="70" spans="1:2" ht="15.75" x14ac:dyDescent="0.25">
      <c r="A70" s="33"/>
      <c r="B70" s="62" t="s">
        <v>146</v>
      </c>
    </row>
    <row r="71" spans="1:2" ht="38.25" x14ac:dyDescent="0.25">
      <c r="A71" s="55" t="s">
        <v>119</v>
      </c>
      <c r="B71" s="30" t="s">
        <v>120</v>
      </c>
    </row>
    <row r="72" spans="1:2" ht="15.75" x14ac:dyDescent="0.25">
      <c r="A72" s="25"/>
      <c r="B72" s="32" t="s">
        <v>136</v>
      </c>
    </row>
    <row r="73" spans="1:2" x14ac:dyDescent="0.25">
      <c r="A73" s="55" t="s">
        <v>121</v>
      </c>
      <c r="B73" s="24" t="s">
        <v>72</v>
      </c>
    </row>
    <row r="74" spans="1:2" ht="25.5" customHeight="1" x14ac:dyDescent="0.25">
      <c r="A74" s="25"/>
      <c r="B74" s="32" t="s">
        <v>141</v>
      </c>
    </row>
    <row r="75" spans="1:2" ht="25.5" x14ac:dyDescent="0.25">
      <c r="A75" s="55" t="s">
        <v>67</v>
      </c>
      <c r="B75" s="56" t="s">
        <v>122</v>
      </c>
    </row>
    <row r="76" spans="1:2" ht="75" x14ac:dyDescent="0.25">
      <c r="A76" s="66"/>
      <c r="B76" s="32" t="s">
        <v>147</v>
      </c>
    </row>
    <row r="77" spans="1:2" s="39" customFormat="1" ht="0.75" customHeight="1" x14ac:dyDescent="0.25">
      <c r="A77" s="67"/>
      <c r="B77" s="63"/>
    </row>
  </sheetData>
  <mergeCells count="5">
    <mergeCell ref="A2:B2"/>
    <mergeCell ref="A24:A25"/>
    <mergeCell ref="A76:A77"/>
    <mergeCell ref="A67:A68"/>
    <mergeCell ref="B67:B68"/>
  </mergeCell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3:F15"/>
  <sheetViews>
    <sheetView workbookViewId="0">
      <selection activeCell="D28" sqref="D28"/>
    </sheetView>
  </sheetViews>
  <sheetFormatPr defaultRowHeight="12" x14ac:dyDescent="0.2"/>
  <cols>
    <col min="1" max="1" width="6.140625" style="2" customWidth="1"/>
    <col min="2" max="2" width="43.42578125" style="2" customWidth="1"/>
    <col min="3" max="6" width="12.7109375" style="2" customWidth="1"/>
    <col min="7" max="16384" width="9.140625" style="2"/>
  </cols>
  <sheetData>
    <row r="3" spans="1:6" ht="53.25" customHeight="1" x14ac:dyDescent="0.2">
      <c r="A3" s="48" t="s">
        <v>127</v>
      </c>
      <c r="B3" s="72" t="s">
        <v>49</v>
      </c>
      <c r="C3" s="72"/>
      <c r="D3" s="72"/>
      <c r="E3" s="72"/>
      <c r="F3" s="72"/>
    </row>
    <row r="4" spans="1:6" ht="20.100000000000001" customHeight="1" x14ac:dyDescent="0.2">
      <c r="A4" s="15" t="s">
        <v>19</v>
      </c>
      <c r="B4" s="15" t="s">
        <v>4</v>
      </c>
      <c r="C4" s="15" t="s">
        <v>0</v>
      </c>
      <c r="D4" s="15" t="s">
        <v>1</v>
      </c>
      <c r="E4" s="15" t="s">
        <v>2</v>
      </c>
      <c r="F4" s="15" t="s">
        <v>3</v>
      </c>
    </row>
    <row r="5" spans="1:6" ht="20.100000000000001" customHeight="1" x14ac:dyDescent="0.2">
      <c r="A5" s="16" t="s">
        <v>5</v>
      </c>
      <c r="B5" s="5" t="s">
        <v>6</v>
      </c>
      <c r="C5" s="8">
        <v>6540068.4300000006</v>
      </c>
      <c r="D5" s="59">
        <v>2566198.67</v>
      </c>
      <c r="E5" s="59"/>
      <c r="F5" s="59">
        <f>C5+D5-E5</f>
        <v>9106267.1000000015</v>
      </c>
    </row>
    <row r="6" spans="1:6" ht="20.100000000000001" customHeight="1" x14ac:dyDescent="0.2">
      <c r="A6" s="16" t="s">
        <v>7</v>
      </c>
      <c r="B6" s="5" t="s">
        <v>8</v>
      </c>
      <c r="C6" s="8">
        <v>470041.81</v>
      </c>
      <c r="D6" s="59">
        <v>360117.26</v>
      </c>
      <c r="E6" s="59">
        <v>3688.77</v>
      </c>
      <c r="F6" s="59">
        <f t="shared" ref="F6:F12" si="0">C6+D6-E6</f>
        <v>826470.3</v>
      </c>
    </row>
    <row r="7" spans="1:6" ht="20.100000000000001" customHeight="1" x14ac:dyDescent="0.2">
      <c r="A7" s="16" t="s">
        <v>9</v>
      </c>
      <c r="B7" s="5" t="s">
        <v>10</v>
      </c>
      <c r="C7" s="8">
        <v>0</v>
      </c>
      <c r="D7" s="58"/>
      <c r="E7" s="58"/>
      <c r="F7" s="59">
        <f t="shared" si="0"/>
        <v>0</v>
      </c>
    </row>
    <row r="8" spans="1:6" ht="20.100000000000001" customHeight="1" x14ac:dyDescent="0.2">
      <c r="A8" s="16" t="s">
        <v>11</v>
      </c>
      <c r="B8" s="5" t="s">
        <v>12</v>
      </c>
      <c r="C8" s="8">
        <v>0</v>
      </c>
      <c r="D8" s="58"/>
      <c r="E8" s="58"/>
      <c r="F8" s="59">
        <f t="shared" si="0"/>
        <v>0</v>
      </c>
    </row>
    <row r="9" spans="1:6" ht="20.100000000000001" customHeight="1" x14ac:dyDescent="0.2">
      <c r="A9" s="16" t="s">
        <v>13</v>
      </c>
      <c r="B9" s="5" t="s">
        <v>14</v>
      </c>
      <c r="C9" s="8">
        <v>1971598.38</v>
      </c>
      <c r="D9" s="59">
        <v>1565805.61</v>
      </c>
      <c r="E9" s="59"/>
      <c r="F9" s="59">
        <f t="shared" si="0"/>
        <v>3537403.99</v>
      </c>
    </row>
    <row r="10" spans="1:6" ht="20.100000000000001" customHeight="1" x14ac:dyDescent="0.2">
      <c r="A10" s="16" t="s">
        <v>47</v>
      </c>
      <c r="B10" s="5" t="s">
        <v>48</v>
      </c>
      <c r="C10" s="8">
        <v>44825.709999999963</v>
      </c>
      <c r="D10" s="59">
        <v>5581988.4500000002</v>
      </c>
      <c r="E10" s="59">
        <v>5626814.1600000001</v>
      </c>
      <c r="F10" s="59">
        <f t="shared" si="0"/>
        <v>0</v>
      </c>
    </row>
    <row r="11" spans="1:6" ht="26.25" customHeight="1" x14ac:dyDescent="0.2">
      <c r="A11" s="16" t="s">
        <v>15</v>
      </c>
      <c r="B11" s="9" t="s">
        <v>16</v>
      </c>
      <c r="C11" s="8">
        <v>2311721.3199999998</v>
      </c>
      <c r="D11" s="59">
        <v>1820973.53</v>
      </c>
      <c r="E11" s="59"/>
      <c r="F11" s="59">
        <f t="shared" si="0"/>
        <v>4132694.8499999996</v>
      </c>
    </row>
    <row r="12" spans="1:6" ht="26.25" customHeight="1" x14ac:dyDescent="0.2">
      <c r="A12" s="16" t="s">
        <v>17</v>
      </c>
      <c r="B12" s="9" t="s">
        <v>18</v>
      </c>
      <c r="C12" s="8">
        <v>512572.37000000005</v>
      </c>
      <c r="D12" s="59">
        <v>427287.54</v>
      </c>
      <c r="E12" s="59">
        <v>3688.77</v>
      </c>
      <c r="F12" s="59">
        <f t="shared" si="0"/>
        <v>936171.14</v>
      </c>
    </row>
    <row r="13" spans="1:6" x14ac:dyDescent="0.2">
      <c r="A13" s="17"/>
    </row>
    <row r="14" spans="1:6" x14ac:dyDescent="0.2">
      <c r="A14" s="17"/>
    </row>
    <row r="15" spans="1:6" x14ac:dyDescent="0.2">
      <c r="A15" s="17"/>
    </row>
  </sheetData>
  <mergeCells count="1">
    <mergeCell ref="B3:F3"/>
  </mergeCells>
  <pageMargins left="0.70866141732283472" right="0.70866141732283472" top="0.74803149606299213" bottom="0.74803149606299213" header="0.31496062992125984" footer="0.31496062992125984"/>
  <pageSetup paperSize="9" scale="110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3:G14"/>
  <sheetViews>
    <sheetView zoomScaleNormal="100" workbookViewId="0">
      <selection activeCell="C37" sqref="C37"/>
    </sheetView>
  </sheetViews>
  <sheetFormatPr defaultRowHeight="12" x14ac:dyDescent="0.2"/>
  <cols>
    <col min="1" max="1" width="5.7109375" style="3" customWidth="1"/>
    <col min="2" max="2" width="55.7109375" style="2" customWidth="1"/>
    <col min="3" max="3" width="15.28515625" style="2" customWidth="1"/>
    <col min="4" max="6" width="11.7109375" style="2" customWidth="1"/>
    <col min="7" max="7" width="15.28515625" style="2" customWidth="1"/>
    <col min="8" max="16384" width="9.140625" style="2"/>
  </cols>
  <sheetData>
    <row r="3" spans="1:7" ht="33" customHeight="1" x14ac:dyDescent="0.2">
      <c r="A3" s="48" t="s">
        <v>126</v>
      </c>
      <c r="B3" s="72" t="s">
        <v>50</v>
      </c>
      <c r="C3" s="72"/>
      <c r="D3" s="72"/>
      <c r="E3" s="72"/>
      <c r="F3" s="72"/>
      <c r="G3" s="72"/>
    </row>
    <row r="4" spans="1:7" x14ac:dyDescent="0.2">
      <c r="A4" s="76" t="s">
        <v>38</v>
      </c>
      <c r="B4" s="77" t="s">
        <v>39</v>
      </c>
      <c r="C4" s="75" t="s">
        <v>36</v>
      </c>
      <c r="D4" s="74" t="s">
        <v>35</v>
      </c>
      <c r="E4" s="74"/>
      <c r="F4" s="74"/>
      <c r="G4" s="75" t="s">
        <v>37</v>
      </c>
    </row>
    <row r="5" spans="1:7" x14ac:dyDescent="0.2">
      <c r="A5" s="76"/>
      <c r="B5" s="77"/>
      <c r="C5" s="75"/>
      <c r="D5" s="7" t="s">
        <v>1</v>
      </c>
      <c r="E5" s="7" t="s">
        <v>33</v>
      </c>
      <c r="F5" s="7" t="s">
        <v>34</v>
      </c>
      <c r="G5" s="75"/>
    </row>
    <row r="6" spans="1:7" s="10" customFormat="1" ht="20.100000000000001" customHeight="1" x14ac:dyDescent="0.25">
      <c r="A6" s="4">
        <v>1</v>
      </c>
      <c r="B6" s="5" t="s">
        <v>20</v>
      </c>
      <c r="C6" s="8">
        <f>SUM(C7+C8)</f>
        <v>0</v>
      </c>
      <c r="D6" s="8">
        <f t="shared" ref="D6:G6" si="0">SUM(D7+D8)</f>
        <v>0</v>
      </c>
      <c r="E6" s="8">
        <f t="shared" si="0"/>
        <v>0</v>
      </c>
      <c r="F6" s="8">
        <f t="shared" si="0"/>
        <v>0</v>
      </c>
      <c r="G6" s="8">
        <f t="shared" si="0"/>
        <v>0</v>
      </c>
    </row>
    <row r="7" spans="1:7" s="10" customFormat="1" ht="20.100000000000001" customHeight="1" x14ac:dyDescent="0.25">
      <c r="A7" s="4" t="s">
        <v>21</v>
      </c>
      <c r="B7" s="5" t="s">
        <v>22</v>
      </c>
      <c r="C7" s="8"/>
      <c r="D7" s="8"/>
      <c r="E7" s="8"/>
      <c r="F7" s="8"/>
      <c r="G7" s="8">
        <f>SUM(C7+D7-E7-F7)</f>
        <v>0</v>
      </c>
    </row>
    <row r="8" spans="1:7" s="10" customFormat="1" ht="20.100000000000001" customHeight="1" x14ac:dyDescent="0.25">
      <c r="A8" s="4" t="s">
        <v>28</v>
      </c>
      <c r="B8" s="5" t="s">
        <v>23</v>
      </c>
      <c r="C8" s="8">
        <f>SUM(C9:C12)</f>
        <v>0</v>
      </c>
      <c r="D8" s="8">
        <f t="shared" ref="D8:G8" si="1">SUM(D9:D12)</f>
        <v>0</v>
      </c>
      <c r="E8" s="8">
        <f t="shared" si="1"/>
        <v>0</v>
      </c>
      <c r="F8" s="8">
        <f t="shared" si="1"/>
        <v>0</v>
      </c>
      <c r="G8" s="8">
        <f t="shared" si="1"/>
        <v>0</v>
      </c>
    </row>
    <row r="9" spans="1:7" s="10" customFormat="1" ht="20.100000000000001" customHeight="1" x14ac:dyDescent="0.25">
      <c r="A9" s="4" t="s">
        <v>29</v>
      </c>
      <c r="B9" s="5" t="s">
        <v>24</v>
      </c>
      <c r="C9" s="8"/>
      <c r="D9" s="8"/>
      <c r="E9" s="8"/>
      <c r="F9" s="8"/>
      <c r="G9" s="8">
        <f>SUM(C9+D9-E9-F9)</f>
        <v>0</v>
      </c>
    </row>
    <row r="10" spans="1:7" s="10" customFormat="1" ht="20.100000000000001" customHeight="1" x14ac:dyDescent="0.25">
      <c r="A10" s="4" t="s">
        <v>30</v>
      </c>
      <c r="B10" s="5" t="s">
        <v>25</v>
      </c>
      <c r="C10" s="8"/>
      <c r="D10" s="8"/>
      <c r="E10" s="8"/>
      <c r="F10" s="8"/>
      <c r="G10" s="8">
        <f t="shared" ref="G10:G13" si="2">SUM(C10+D10-E10-F10)</f>
        <v>0</v>
      </c>
    </row>
    <row r="11" spans="1:7" s="10" customFormat="1" ht="20.100000000000001" customHeight="1" x14ac:dyDescent="0.25">
      <c r="A11" s="4" t="s">
        <v>31</v>
      </c>
      <c r="B11" s="5" t="s">
        <v>26</v>
      </c>
      <c r="C11" s="8"/>
      <c r="D11" s="8"/>
      <c r="E11" s="8"/>
      <c r="F11" s="8"/>
      <c r="G11" s="8">
        <f t="shared" si="2"/>
        <v>0</v>
      </c>
    </row>
    <row r="12" spans="1:7" s="10" customFormat="1" ht="20.100000000000001" customHeight="1" x14ac:dyDescent="0.25">
      <c r="A12" s="4" t="s">
        <v>32</v>
      </c>
      <c r="B12" s="5" t="s">
        <v>27</v>
      </c>
      <c r="C12" s="8"/>
      <c r="D12" s="8"/>
      <c r="E12" s="8"/>
      <c r="F12" s="8"/>
      <c r="G12" s="8">
        <f t="shared" si="2"/>
        <v>0</v>
      </c>
    </row>
    <row r="13" spans="1:7" s="10" customFormat="1" ht="28.5" customHeight="1" x14ac:dyDescent="0.25">
      <c r="A13" s="4" t="s">
        <v>41</v>
      </c>
      <c r="B13" s="9" t="s">
        <v>42</v>
      </c>
      <c r="C13" s="8"/>
      <c r="D13" s="8"/>
      <c r="E13" s="8"/>
      <c r="F13" s="8"/>
      <c r="G13" s="8">
        <f t="shared" si="2"/>
        <v>0</v>
      </c>
    </row>
    <row r="14" spans="1:7" s="10" customFormat="1" ht="20.100000000000001" customHeight="1" x14ac:dyDescent="0.25">
      <c r="A14" s="73" t="s">
        <v>40</v>
      </c>
      <c r="B14" s="73"/>
      <c r="C14" s="11">
        <f>SUM(C6+C13)</f>
        <v>0</v>
      </c>
      <c r="D14" s="11">
        <f t="shared" ref="D14:G14" si="3">SUM(D6+D13)</f>
        <v>0</v>
      </c>
      <c r="E14" s="11">
        <f t="shared" si="3"/>
        <v>0</v>
      </c>
      <c r="F14" s="11">
        <f t="shared" si="3"/>
        <v>0</v>
      </c>
      <c r="G14" s="11">
        <f t="shared" si="3"/>
        <v>0</v>
      </c>
    </row>
  </sheetData>
  <mergeCells count="7">
    <mergeCell ref="B3:G3"/>
    <mergeCell ref="A14:B14"/>
    <mergeCell ref="D4:F4"/>
    <mergeCell ref="C4:C5"/>
    <mergeCell ref="G4:G5"/>
    <mergeCell ref="A4:A5"/>
    <mergeCell ref="B4:B5"/>
  </mergeCells>
  <pageMargins left="0.51181102362204722" right="0.51181102362204722" top="0.74803149606299213" bottom="0.74803149606299213" header="0.31496062992125984" footer="0.31496062992125984"/>
  <pageSetup paperSize="9" scale="90" orientation="landscape" horizontalDpi="4294967295" verticalDpi="4294967295" r:id="rId1"/>
  <legacy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3:C11"/>
  <sheetViews>
    <sheetView workbookViewId="0">
      <selection activeCell="C11" sqref="C11"/>
    </sheetView>
  </sheetViews>
  <sheetFormatPr defaultRowHeight="12.75" x14ac:dyDescent="0.2"/>
  <cols>
    <col min="1" max="1" width="7.28515625" style="6" customWidth="1"/>
    <col min="2" max="2" width="55.7109375" style="1" customWidth="1"/>
    <col min="3" max="3" width="15.28515625" style="1" customWidth="1"/>
    <col min="4" max="16384" width="9.140625" style="1"/>
  </cols>
  <sheetData>
    <row r="3" spans="1:3" ht="31.5" customHeight="1" x14ac:dyDescent="0.2">
      <c r="A3" s="47" t="s">
        <v>125</v>
      </c>
      <c r="B3" s="79" t="s">
        <v>54</v>
      </c>
      <c r="C3" s="79"/>
    </row>
    <row r="4" spans="1:3" ht="20.100000000000001" customHeight="1" x14ac:dyDescent="0.2">
      <c r="A4" s="46" t="s">
        <v>38</v>
      </c>
      <c r="B4" s="46" t="s">
        <v>43</v>
      </c>
      <c r="C4" s="46" t="s">
        <v>44</v>
      </c>
    </row>
    <row r="5" spans="1:3" ht="20.100000000000001" customHeight="1" x14ac:dyDescent="0.2">
      <c r="A5" s="12">
        <v>1</v>
      </c>
      <c r="B5" s="18" t="s">
        <v>51</v>
      </c>
      <c r="C5" s="60">
        <f>4833548.6-C8-C7</f>
        <v>4566664.5999999996</v>
      </c>
    </row>
    <row r="6" spans="1:3" ht="20.100000000000001" customHeight="1" x14ac:dyDescent="0.2">
      <c r="A6" s="12">
        <v>2</v>
      </c>
      <c r="B6" s="18" t="s">
        <v>52</v>
      </c>
      <c r="C6" s="44">
        <v>294164.63</v>
      </c>
    </row>
    <row r="7" spans="1:3" s="14" customFormat="1" ht="20.100000000000001" customHeight="1" x14ac:dyDescent="0.25">
      <c r="A7" s="12">
        <v>3</v>
      </c>
      <c r="B7" s="13" t="s">
        <v>45</v>
      </c>
      <c r="C7" s="44">
        <v>112560</v>
      </c>
    </row>
    <row r="8" spans="1:3" s="14" customFormat="1" ht="20.100000000000001" customHeight="1" x14ac:dyDescent="0.25">
      <c r="A8" s="12">
        <v>4</v>
      </c>
      <c r="B8" s="13" t="s">
        <v>46</v>
      </c>
      <c r="C8" s="60">
        <f>266884-C7</f>
        <v>154324</v>
      </c>
    </row>
    <row r="9" spans="1:3" s="14" customFormat="1" ht="20.100000000000001" customHeight="1" x14ac:dyDescent="0.25">
      <c r="A9" s="12">
        <v>5</v>
      </c>
      <c r="B9" s="13" t="s">
        <v>128</v>
      </c>
      <c r="C9" s="44"/>
    </row>
    <row r="10" spans="1:3" s="14" customFormat="1" ht="20.100000000000001" customHeight="1" x14ac:dyDescent="0.25">
      <c r="A10" s="12">
        <v>6</v>
      </c>
      <c r="B10" s="13" t="s">
        <v>53</v>
      </c>
      <c r="C10" s="60">
        <f>3097.68+815317.72+103030.2+1445+88109.69+110636.39</f>
        <v>1121636.68</v>
      </c>
    </row>
    <row r="11" spans="1:3" s="14" customFormat="1" ht="20.100000000000001" customHeight="1" x14ac:dyDescent="0.25">
      <c r="A11" s="78" t="s">
        <v>40</v>
      </c>
      <c r="B11" s="78"/>
      <c r="C11" s="45">
        <f>SUM(C5:C10)</f>
        <v>6249349.9099999992</v>
      </c>
    </row>
  </sheetData>
  <mergeCells count="2">
    <mergeCell ref="A11:B11"/>
    <mergeCell ref="B3:C3"/>
  </mergeCells>
  <pageMargins left="0.7" right="0.7" top="0.75" bottom="0.75" header="0.3" footer="0.3"/>
  <pageSetup paperSize="9" orientation="portrait" r:id="rId1"/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5</vt:i4>
      </vt:variant>
      <vt:variant>
        <vt:lpstr>Nazwane zakresy</vt:lpstr>
      </vt:variant>
      <vt:variant>
        <vt:i4>1</vt:i4>
      </vt:variant>
    </vt:vector>
  </HeadingPairs>
  <TitlesOfParts>
    <vt:vector size="6" baseType="lpstr">
      <vt:lpstr>informacja dodatkowa</vt:lpstr>
      <vt:lpstr>Dod.Inf.</vt:lpstr>
      <vt:lpstr>Tabela 1.1</vt:lpstr>
      <vt:lpstr>Tabela 1.7</vt:lpstr>
      <vt:lpstr>Tabela 1.15</vt:lpstr>
      <vt:lpstr>'informacja dodatkowa'!Obszar_wydruku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Użytkownik systemu Windows</dc:creator>
  <cp:lastModifiedBy>Administrator</cp:lastModifiedBy>
  <cp:lastPrinted>2023-03-20T14:18:33Z</cp:lastPrinted>
  <dcterms:created xsi:type="dcterms:W3CDTF">2021-02-15T14:17:29Z</dcterms:created>
  <dcterms:modified xsi:type="dcterms:W3CDTF">2023-03-20T14:21:05Z</dcterms:modified>
</cp:coreProperties>
</file>